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F\MF-2024-1-1_OIE\6. PROVEDBA-obrasci\"/>
    </mc:Choice>
  </mc:AlternateContent>
  <xr:revisionPtr revIDLastSave="0" documentId="13_ncr:1_{C5E3ADAB-6066-415D-8CE1-CBDE11EDA4BE}" xr6:coauthVersionLast="47" xr6:coauthVersionMax="47" xr10:uidLastSave="{00000000-0000-0000-0000-000000000000}"/>
  <workbookProtection workbookAlgorithmName="SHA-512" workbookHashValue="I3YiGdm+AlyxMzj0VCp46UiFNRRcX5WLqcGwcYjQK8lNZkITRU68hcz0iIIoq0f6GDntu7T2VXcNqsxc+YKIvQ==" workbookSaltValue="a1hHRrW/ukLTYhnPmvgptg==" workbookSpinCount="100000" lockStructure="1"/>
  <bookViews>
    <workbookView xWindow="-120" yWindow="-120" windowWidth="38640" windowHeight="21240" tabRatio="747" firstSheet="1" activeTab="1" xr2:uid="{00000000-000D-0000-FFFF-FFFF00000000}"/>
  </bookViews>
  <sheets>
    <sheet name="pomoćni sheet_sakriti" sheetId="6" state="hidden" r:id="rId1"/>
    <sheet name="Opći podaci" sheetId="1" r:id="rId2"/>
    <sheet name="Plan dostave ZIS-a" sheetId="11" r:id="rId3"/>
    <sheet name="Zahtjev za isplatu sredstava" sheetId="8" r:id="rId4"/>
    <sheet name="Plan ZIS-kopiranje" sheetId="10" state="hidden" r:id="rId5"/>
    <sheet name="Pomoćni list" sheetId="2" state="hidden" r:id="rId6"/>
  </sheets>
  <definedNames>
    <definedName name="_xlnm.Print_Area" localSheetId="1">'Opći podaci'!$A$1:$F$42</definedName>
    <definedName name="_xlnm.Print_Area" localSheetId="2">'Plan dostave ZIS-a'!$A$1:$J$18</definedName>
    <definedName name="_xlnm.Print_Area" localSheetId="4">'Plan ZIS-kopiranje'!$A$1:$Z$11</definedName>
    <definedName name="_xlnm.Print_Area" localSheetId="3">'Zahtjev za isplatu sredstava'!$A$1:$J$31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1" l="1"/>
  <c r="G7" i="11" l="1"/>
  <c r="G8" i="11"/>
  <c r="G9" i="11"/>
  <c r="G10" i="11"/>
  <c r="G11" i="11"/>
  <c r="G12" i="11"/>
  <c r="C3" i="10"/>
  <c r="C10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W3" i="10"/>
  <c r="X3" i="10"/>
  <c r="Y3" i="10"/>
  <c r="Z3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C9" i="10"/>
  <c r="C8" i="10"/>
  <c r="C7" i="10"/>
  <c r="C6" i="10"/>
  <c r="C5" i="10"/>
  <c r="C4" i="10"/>
  <c r="E3" i="1"/>
  <c r="E13" i="11"/>
  <c r="H13" i="11" s="1"/>
  <c r="I21" i="8"/>
  <c r="G13" i="11" l="1"/>
  <c r="E17" i="1" l="1"/>
  <c r="A3" i="8" l="1"/>
  <c r="X11" i="10" l="1"/>
  <c r="D11" i="10"/>
  <c r="W11" i="10"/>
  <c r="L11" i="10"/>
  <c r="J11" i="10"/>
  <c r="Q11" i="10"/>
  <c r="I11" i="10"/>
  <c r="E11" i="10"/>
  <c r="Z11" i="10"/>
  <c r="N11" i="10"/>
  <c r="G11" i="10"/>
  <c r="H11" i="10"/>
  <c r="V11" i="10"/>
  <c r="U11" i="10"/>
  <c r="S11" i="10"/>
  <c r="Y11" i="10"/>
  <c r="M11" i="10"/>
  <c r="P11" i="10"/>
  <c r="K11" i="10"/>
  <c r="O11" i="10"/>
  <c r="F11" i="10"/>
  <c r="R11" i="10"/>
  <c r="T11" i="10"/>
  <c r="C11" i="10"/>
  <c r="B11" i="10" l="1"/>
  <c r="C13" i="6"/>
  <c r="J3" i="8" l="1"/>
  <c r="J3" i="11"/>
</calcChain>
</file>

<file path=xl/sharedStrings.xml><?xml version="1.0" encoding="utf-8"?>
<sst xmlns="http://schemas.openxmlformats.org/spreadsheetml/2006/main" count="163" uniqueCount="147">
  <si>
    <t>Fizička osoba</t>
  </si>
  <si>
    <t>Beskamatni zajam</t>
  </si>
  <si>
    <t>Javne ustanove</t>
  </si>
  <si>
    <t>Jedinice lokalne uprave i samouprave</t>
  </si>
  <si>
    <t>Subvencija</t>
  </si>
  <si>
    <t>Obrt</t>
  </si>
  <si>
    <t>Ostali</t>
  </si>
  <si>
    <t>Donacija</t>
  </si>
  <si>
    <t>Tvrtke</t>
  </si>
  <si>
    <t>Udruge</t>
  </si>
  <si>
    <t>Upravitelji zgrada</t>
  </si>
  <si>
    <t>Župa</t>
  </si>
  <si>
    <t>E-mail:</t>
  </si>
  <si>
    <t>Datum:___________________</t>
  </si>
  <si>
    <t>1. Kružno gospodarstvo</t>
  </si>
  <si>
    <t>2. Održivo gospodarenje energijom, zaštita okoliša, prirode i klimatske promjene</t>
  </si>
  <si>
    <t>3. Poboljšanje sigurnosti građana i imovine</t>
  </si>
  <si>
    <t>4. Upravljanje gradom ili općinom i uslugama</t>
  </si>
  <si>
    <t>5. Obrazovanje i kvaliteta života građana</t>
  </si>
  <si>
    <t>I Zagrebačka županija</t>
  </si>
  <si>
    <t>II Krapinsko-zagorska županija</t>
  </si>
  <si>
    <t>III Sisačko-moslavačka županija</t>
  </si>
  <si>
    <t>IV Karlovačka županija</t>
  </si>
  <si>
    <t xml:space="preserve">V Varaždinska županija </t>
  </si>
  <si>
    <t>VI Koprivničko-križevačka županija</t>
  </si>
  <si>
    <t>VII Bjelovarsko-bilogorska županija</t>
  </si>
  <si>
    <t>VIII Primorsko-goranska županija</t>
  </si>
  <si>
    <t>IX Ličko-senjska županija</t>
  </si>
  <si>
    <t>X Virovitičko-podravska županija</t>
  </si>
  <si>
    <t>XI Požeško-slavonska županija</t>
  </si>
  <si>
    <t>XII Brodsko-posavska županija</t>
  </si>
  <si>
    <t>XIII Zadarska županija</t>
  </si>
  <si>
    <t>XIV Osječko-baranjska županija</t>
  </si>
  <si>
    <t>XV Šibensko-kninska županija</t>
  </si>
  <si>
    <t>XVI Vukovarsko-srijemska županija</t>
  </si>
  <si>
    <t>XVII Splitsko-dalmatinska županija</t>
  </si>
  <si>
    <t>XX Međimurska županija</t>
  </si>
  <si>
    <t>XIX Dubrovačko-neretvanska županija</t>
  </si>
  <si>
    <t>XXI Grad Zagreb</t>
  </si>
  <si>
    <t>Popis županija u Republici Hrvatskoj i Grad Zagreb</t>
  </si>
  <si>
    <t>XVIII Istarska županija</t>
  </si>
  <si>
    <t>Vrsta korisnika</t>
  </si>
  <si>
    <t>Vrsta financijskih sredstava</t>
  </si>
  <si>
    <t>Pomoć</t>
  </si>
  <si>
    <t>Područje projekta</t>
  </si>
  <si>
    <t>Napomena:</t>
  </si>
  <si>
    <t>Izvođač radova/dobavljač</t>
  </si>
  <si>
    <t>Funkcija:</t>
  </si>
  <si>
    <t>Broj računa/situacije</t>
  </si>
  <si>
    <t>Datum računa/situacije</t>
  </si>
  <si>
    <t>Ukupni iznos računa/situacije</t>
  </si>
  <si>
    <t>Završno</t>
  </si>
  <si>
    <t>Polugodišnje</t>
  </si>
  <si>
    <t>A1. Izgradnja fotonaponske elektrane</t>
  </si>
  <si>
    <t xml:space="preserve">R.br. </t>
  </si>
  <si>
    <t>A4. Izgradnja sustava za skladištenje električne energije (baterije)</t>
  </si>
  <si>
    <t>Plaćen račun (DA/NE)</t>
  </si>
  <si>
    <t>DA</t>
  </si>
  <si>
    <t>NE</t>
  </si>
  <si>
    <t>Iznos prethodno isplaćenih sredstava (potpore) [EUR]:</t>
  </si>
  <si>
    <t>Zahtjev za isplatu</t>
  </si>
  <si>
    <t>Završni zahtjev za isplatu</t>
  </si>
  <si>
    <t>Ukupno:</t>
  </si>
  <si>
    <t>1. Zahtjev za isplatu sredstava</t>
  </si>
  <si>
    <t>2. Zahtjev za isplatu sredstava</t>
  </si>
  <si>
    <t>3. Zahtjev za isplatu sredstava</t>
  </si>
  <si>
    <t>4. Zahtjev za isplatu sredstava</t>
  </si>
  <si>
    <t>5. Zahtjev za isplatu sredstava</t>
  </si>
  <si>
    <t>6. Zahtjev za isplatu sredstava</t>
  </si>
  <si>
    <t>7. Zahtjev za isplatu sredstava</t>
  </si>
  <si>
    <t>8. Zahtjev za isplatu sredstava</t>
  </si>
  <si>
    <t>Završni Zahtjev za isplatu sredstava</t>
  </si>
  <si>
    <t>ref broj:</t>
  </si>
  <si>
    <t>Od</t>
  </si>
  <si>
    <t>Do</t>
  </si>
  <si>
    <t>Izvještajno razdoblje:</t>
  </si>
  <si>
    <t>Izvješće o napretku provedbe Projekta</t>
  </si>
  <si>
    <t>UKUPNO:</t>
  </si>
  <si>
    <r>
      <t xml:space="preserve">Mjesec planirane dostave
</t>
    </r>
    <r>
      <rPr>
        <i/>
        <sz val="11"/>
        <rFont val="Arial"/>
        <family val="2"/>
        <charset val="238"/>
      </rPr>
      <t>(odabrati iz padajućeg izbornika)</t>
    </r>
  </si>
  <si>
    <r>
      <t xml:space="preserve">Vrsta Zahtjeva za isplatu
</t>
    </r>
    <r>
      <rPr>
        <i/>
        <sz val="11"/>
        <rFont val="Arial"/>
        <family val="2"/>
        <charset val="238"/>
      </rPr>
      <t>(odabrati iz padajućeg izbornika)</t>
    </r>
  </si>
  <si>
    <r>
      <t xml:space="preserve">Mjesec planirane dostave predujma:
</t>
    </r>
    <r>
      <rPr>
        <i/>
        <sz val="11"/>
        <rFont val="Arial"/>
        <family val="2"/>
        <charset val="238"/>
      </rPr>
      <t>(odabrati iz padajućeg izbornika)</t>
    </r>
  </si>
  <si>
    <r>
      <t xml:space="preserve">Planira se potraživanje predujma:
</t>
    </r>
    <r>
      <rPr>
        <i/>
        <sz val="11"/>
        <rFont val="Arial"/>
        <family val="2"/>
        <charset val="238"/>
      </rPr>
      <t>(odabrati iz padajućeg izbornika)</t>
    </r>
  </si>
  <si>
    <r>
      <t xml:space="preserve">Opis troškova ulaganja iz Ugovornog troškovnika
</t>
    </r>
    <r>
      <rPr>
        <i/>
        <sz val="11"/>
        <rFont val="Arial"/>
        <family val="2"/>
        <charset val="238"/>
      </rPr>
      <t>(odabrati iz padajućeg izbornika)</t>
    </r>
  </si>
  <si>
    <r>
      <t xml:space="preserve">Iznos potraživanih prihvatljivih troškova [EUR]*
</t>
    </r>
    <r>
      <rPr>
        <i/>
        <sz val="11"/>
        <rFont val="Arial"/>
        <family val="2"/>
        <charset val="238"/>
      </rPr>
      <t>(upisati iznos bez PDV-a)</t>
    </r>
  </si>
  <si>
    <r>
      <t xml:space="preserve">Naziv korisnika:
</t>
    </r>
    <r>
      <rPr>
        <i/>
        <sz val="11"/>
        <rFont val="Arial"/>
        <family val="2"/>
        <charset val="238"/>
      </rPr>
      <t>(upisati skraćeni naziv tvrtke iz sudskog registra ili iz Ugovora o dodjeli sredstava)</t>
    </r>
  </si>
  <si>
    <r>
      <t xml:space="preserve">NAPOMENA
</t>
    </r>
    <r>
      <rPr>
        <i/>
        <sz val="11"/>
        <rFont val="Arial"/>
        <family val="2"/>
        <charset val="238"/>
      </rPr>
      <t>(navesti dodatne informacije vezano za datum, iznos potraživanog troška ili razloge za predujam i sl.)</t>
    </r>
  </si>
  <si>
    <r>
      <t xml:space="preserve">Napomena:
</t>
    </r>
    <r>
      <rPr>
        <i/>
        <sz val="11"/>
        <rFont val="Arial"/>
        <family val="2"/>
        <charset val="238"/>
      </rPr>
      <t>(navesti dodatne informacije vezano za provedbu projekta ako je potrebno)</t>
    </r>
  </si>
  <si>
    <t>Prezime:</t>
  </si>
  <si>
    <t>Ime:</t>
  </si>
  <si>
    <t>Tvrtka:</t>
  </si>
  <si>
    <t>Telefon:</t>
  </si>
  <si>
    <t>Mobitel:</t>
  </si>
  <si>
    <t>Dokaz o plaćanju nastalih troškova</t>
  </si>
  <si>
    <t>Fotodokumentacija</t>
  </si>
  <si>
    <t>Popis popratne dokumentacije koja se prilaže uz Zahtjev za isplatu sredstava:</t>
  </si>
  <si>
    <t>Naziv dokumenta</t>
  </si>
  <si>
    <t>Priloženo 
(DA/NE)</t>
  </si>
  <si>
    <t>Napomena</t>
  </si>
  <si>
    <t>Proizvođač fotonaponskog modula:</t>
  </si>
  <si>
    <t>Model:</t>
  </si>
  <si>
    <t>Učinkovitost fotonaponskog modula:</t>
  </si>
  <si>
    <t>Snaga FN modula [W]:</t>
  </si>
  <si>
    <t>Broj FN modula (kom):</t>
  </si>
  <si>
    <t>Ukupna snaga instaliranih FN Modula [kWp]:</t>
  </si>
  <si>
    <r>
      <t xml:space="preserve">Iznos planiranog potraživanog predujma [EUR]:
</t>
    </r>
    <r>
      <rPr>
        <i/>
        <sz val="11"/>
        <rFont val="Arial"/>
        <family val="2"/>
        <charset val="238"/>
      </rPr>
      <t>(iznos predujma može iznositi najviše 20% dodijeljenih sredstava Modernizacijskog fonda)</t>
    </r>
  </si>
  <si>
    <r>
      <t xml:space="preserve">Drugi dokument </t>
    </r>
    <r>
      <rPr>
        <i/>
        <sz val="11"/>
        <rFont val="Arial"/>
        <family val="2"/>
        <charset val="238"/>
      </rPr>
      <t>(potrebno je navesti u napomeni koji dokument)</t>
    </r>
  </si>
  <si>
    <t>Instalirani kapacitet skladištenja električne energije [kWh]:</t>
  </si>
  <si>
    <t>Referentni broj Ugovora:</t>
  </si>
  <si>
    <r>
      <t xml:space="preserve">Proizvodnja električne energije iz obnovljivih izvora  - Fotonaponska elektrana
</t>
    </r>
    <r>
      <rPr>
        <i/>
        <sz val="12"/>
        <rFont val="Arial"/>
        <family val="2"/>
        <charset val="238"/>
      </rPr>
      <t>(obavezno ispuniti tražene podatke najkasnije u Završnom zahtjevu za isplatu sredstava)</t>
    </r>
  </si>
  <si>
    <t>A5. Nadzor radova (projektantski, stručni nadzor i koordinator ZNR)</t>
  </si>
  <si>
    <t>Godišnje (2024)</t>
  </si>
  <si>
    <t>Godišnje (2025)</t>
  </si>
  <si>
    <t>Godišnje (2026)</t>
  </si>
  <si>
    <r>
      <t xml:space="preserve">Vrsta Izvješća*:
</t>
    </r>
    <r>
      <rPr>
        <i/>
        <sz val="12"/>
        <rFont val="Arial"/>
        <family val="2"/>
        <charset val="238"/>
      </rPr>
      <t>(odabrati iz padajućeg izbornika)</t>
    </r>
  </si>
  <si>
    <t>Račun, privremene/okončane situacije s pripadajućom specifikacijom izvedenih radova</t>
  </si>
  <si>
    <t>(opis aktivnosti koje su provedene s ostvarenim ključnim etapama o napretku provedbe projekta)</t>
  </si>
  <si>
    <t>Datum sklapanja Ugovora:</t>
  </si>
  <si>
    <r>
      <t xml:space="preserve">Naziv Ugovora o dodjeli sredstava: 
</t>
    </r>
    <r>
      <rPr>
        <i/>
        <sz val="11"/>
        <rFont val="Arial"/>
        <family val="2"/>
        <charset val="238"/>
      </rPr>
      <t>(upisati naziv Ugovora iz Ugovora o dodjeli sredstava)</t>
    </r>
  </si>
  <si>
    <r>
      <t xml:space="preserve">Intezitet potpore  [%]:
</t>
    </r>
    <r>
      <rPr>
        <i/>
        <sz val="11"/>
        <rFont val="Arial"/>
        <family val="2"/>
        <charset val="238"/>
      </rPr>
      <t>(navesti podatak iz Priloga II. Ugovora)</t>
    </r>
  </si>
  <si>
    <r>
      <t xml:space="preserve">Iznos prihvatljivih troškova Projekta  [EUR]:
</t>
    </r>
    <r>
      <rPr>
        <i/>
        <sz val="11"/>
        <rFont val="Arial"/>
        <family val="2"/>
        <charset val="238"/>
      </rPr>
      <t>(navesti podatak iz Priloga II. Ugovora)</t>
    </r>
  </si>
  <si>
    <t>Podaci o ovlaštenoj osobi/ama za zastupanje Korisnika:</t>
  </si>
  <si>
    <t xml:space="preserve">Potpis ovlaštene osobe za zastupanje:
____________________________
</t>
  </si>
  <si>
    <t xml:space="preserve">
</t>
  </si>
  <si>
    <r>
      <t xml:space="preserve">Pregled potraživanih / pravdanih troškova ulaganja: </t>
    </r>
    <r>
      <rPr>
        <i/>
        <sz val="12"/>
        <color theme="1"/>
        <rFont val="Arial"/>
        <family val="2"/>
        <charset val="238"/>
      </rPr>
      <t xml:space="preserve"> (ispunjavati samo u slučaju potraživanju isplate sredstava / pravdanja izdataka)</t>
    </r>
  </si>
  <si>
    <t>Tehnički list FN panela*</t>
  </si>
  <si>
    <t>Završno izvješće nadzornog inženjera*</t>
  </si>
  <si>
    <t>Potvrda za trajni pogon FN elektrane*</t>
  </si>
  <si>
    <t>OBRAZAC ZA PROVEDBU PROJEKTA (2/3) - Podaci vezani za plan dostave Zahtjeva za isplatu sredstava i potraživanje predujma</t>
  </si>
  <si>
    <t>Plan dostave Zahtjeva za isplatu sredstava</t>
  </si>
  <si>
    <t>Iznos potraživanih sredstava** [EUR]</t>
  </si>
  <si>
    <t>OBRAZAC ZA PROVEDBU PROJEKTA (1/3) - Osnovni podaci</t>
  </si>
  <si>
    <t>Plan potraživanja predujma</t>
  </si>
  <si>
    <t>OBRAZAC ZA PROVEDBU PROJEKTA (3/3) - Podaci o Zahtjevu za isplatu sredstava</t>
  </si>
  <si>
    <t>Adresa provedbe Projekta:</t>
  </si>
  <si>
    <r>
      <t>Grad/Općina u kojoj se Projekt provodi:</t>
    </r>
    <r>
      <rPr>
        <sz val="11"/>
        <rFont val="Arial"/>
        <family val="2"/>
        <charset val="238"/>
      </rPr>
      <t xml:space="preserve"> </t>
    </r>
  </si>
  <si>
    <r>
      <t>Županija u kojoj se Projekt provodi:</t>
    </r>
    <r>
      <rPr>
        <sz val="8"/>
        <rFont val="Arial"/>
        <family val="2"/>
        <charset val="238"/>
      </rPr>
      <t xml:space="preserve"> </t>
    </r>
  </si>
  <si>
    <r>
      <rPr>
        <b/>
        <sz val="11"/>
        <rFont val="Arial"/>
        <family val="2"/>
        <charset val="238"/>
      </rPr>
      <t xml:space="preserve">Napomena korisniku:
</t>
    </r>
    <r>
      <rPr>
        <i/>
        <sz val="11"/>
        <rFont val="Arial"/>
        <family val="2"/>
        <charset val="238"/>
      </rPr>
      <t>Zahtjev za isplatu predujma se podnosi Fondu putem dopisa uz obavezno priloženu bankarsku granaciju sukladno članku 10. Ugovora</t>
    </r>
  </si>
  <si>
    <r>
      <t xml:space="preserve">NAPOMENA ZA KORISNIKA:
</t>
    </r>
    <r>
      <rPr>
        <sz val="11"/>
        <rFont val="Arial"/>
        <family val="2"/>
        <charset val="238"/>
      </rPr>
      <t>* Ukupan zbroj iznosa potraživanih prihvatljivih troškova mora biti jednak iznosu prihvatljivih troškova iz članka 5. i Priloga II. Ugovora
** Iznos potraživanih sredstava ispunjava se automatski prema odabranom intezitetu potpore u Općim podacima iz Priloga II. Ugovora</t>
    </r>
  </si>
  <si>
    <t>Ukupni iznos troškova ulaganja u ovome Zahtjevu za isplatu sredstava [EUR]:</t>
  </si>
  <si>
    <r>
      <t xml:space="preserve">NAPOMENA ZA KORISNIKA: * </t>
    </r>
    <r>
      <rPr>
        <i/>
        <sz val="11"/>
        <rFont val="Arial"/>
        <family val="2"/>
        <charset val="238"/>
      </rPr>
      <t>dokumente 4., 5. i 6. je potrebno obavezno dostaviti najkasnije sa Završnim zahtjevom za isplatu sredstava, dok se dokumenti 1., 2., i 3. dostavljaju sa svakim Zahtjevom za isplatu sredstava (uključujući i završni Zahtjev za isplatu sredstava)</t>
    </r>
  </si>
  <si>
    <t>Podaci o imenovanom voditelju projekta zaduženog za realizaciju Ugovora:</t>
  </si>
  <si>
    <t>MF-2024-1-1-</t>
  </si>
  <si>
    <t>Proizvodnja električne energije iz obnovljivih izvora u prerađivačkoj industriji i toplinarstvu MF-2024-1-1</t>
  </si>
  <si>
    <r>
      <t xml:space="preserve">Iznos dodijeljenih sredstava Modernizacijskog fonda (potpore) [EUR]:
</t>
    </r>
    <r>
      <rPr>
        <i/>
        <sz val="11"/>
        <rFont val="Arial"/>
        <family val="2"/>
        <charset val="238"/>
      </rPr>
      <t>(navesti podatak iz Priloga II. Ugovora)</t>
    </r>
  </si>
  <si>
    <r>
      <t xml:space="preserve">Ukupni iznos troškova Projekta [EUR]:
</t>
    </r>
    <r>
      <rPr>
        <i/>
        <sz val="11"/>
        <rFont val="Arial"/>
        <family val="2"/>
        <charset val="238"/>
      </rPr>
      <t>(navesti podatak iz Priloga II. Ugovora)</t>
    </r>
  </si>
  <si>
    <t>Godišnje (2027)</t>
  </si>
  <si>
    <r>
      <t xml:space="preserve">*UPUTA ZA ISPUNJAVANJE: 
(1) Prilikom dostave Imenovanja voditelja projekta zaduženog za realiaciju Ugovora te Plana dostave zahtjeva za isplatu potrebno je obavezno opisati provedene aktivnosti u 2024. godini odnosno odabrati iz padajućeg izbornika </t>
    </r>
    <r>
      <rPr>
        <b/>
        <i/>
        <sz val="14"/>
        <color rgb="FFFFC000"/>
        <rFont val="Arial"/>
        <family val="2"/>
        <charset val="238"/>
      </rPr>
      <t>"Izvješće (2024)"</t>
    </r>
    <r>
      <rPr>
        <b/>
        <sz val="14"/>
        <color rgb="FFFFC000"/>
        <rFont val="Arial"/>
        <family val="2"/>
        <charset val="238"/>
      </rPr>
      <t xml:space="preserve"> pod vrstom Izvješća. 
(2) U slučaju dostave Završnog zahtjeva za isplatu sredstava potrebno je odabrati iz padajućeg izbornika </t>
    </r>
    <r>
      <rPr>
        <b/>
        <i/>
        <sz val="14"/>
        <color rgb="FFFFC000"/>
        <rFont val="Arial"/>
        <family val="2"/>
        <charset val="238"/>
      </rPr>
      <t>"Završno"</t>
    </r>
    <r>
      <rPr>
        <b/>
        <sz val="14"/>
        <color rgb="FFFFC000"/>
        <rFont val="Arial"/>
        <family val="2"/>
        <charset val="238"/>
      </rPr>
      <t xml:space="preserve"> pod vrstom Izvješća i opisati sve provedene aktivnosti s  ostvarenim ključnim etapama od početka provedbe projekta.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</si>
</sst>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[$-41A]mmm\-yy;@"/>
    <numFmt numFmtId="165" formatCode="_ * #,##0.00_ \ [$€-1]_ ;_ * \-#,##0.00\ \ [$€-1]_ ;_ * &quot;-&quot;??_ \ [$€-1]_ ;_ @_ "/>
    <numFmt numFmtId="166" formatCode="#,##0.00\ [$€-1]"/>
    <numFmt numFmtId="167" formatCode="[$-41A]mmmm\-yy;@"/>
    <numFmt numFmtId="168" formatCode="_-* #,##0.00\ [$€-1]_-;\-* #,##0.00\ [$€-1]_-;_-* &quot;-&quot;??\ [$€-1]_-;_-@_-"/>
    <numFmt numFmtId="169" formatCode="0.0%"/>
  </numFmts>
  <fonts count="2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C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4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sz val="14"/>
      <color rgb="FFFFC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51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vertical="center" wrapText="1"/>
    </xf>
    <xf numFmtId="17" fontId="11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7" fontId="11" fillId="0" borderId="0" xfId="0" applyNumberFormat="1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0" fillId="0" borderId="0" xfId="0" applyFont="1"/>
    <xf numFmtId="166" fontId="0" fillId="0" borderId="9" xfId="0" applyNumberFormat="1" applyBorder="1"/>
    <xf numFmtId="0" fontId="20" fillId="0" borderId="19" xfId="0" applyFont="1" applyBorder="1"/>
    <xf numFmtId="0" fontId="0" fillId="2" borderId="9" xfId="0" applyFill="1" applyBorder="1"/>
    <xf numFmtId="164" fontId="0" fillId="2" borderId="9" xfId="0" applyNumberFormat="1" applyFill="1" applyBorder="1"/>
    <xf numFmtId="168" fontId="20" fillId="0" borderId="38" xfId="0" applyNumberFormat="1" applyFont="1" applyBorder="1"/>
    <xf numFmtId="168" fontId="20" fillId="2" borderId="19" xfId="0" applyNumberFormat="1" applyFont="1" applyFill="1" applyBorder="1"/>
    <xf numFmtId="168" fontId="20" fillId="2" borderId="20" xfId="0" applyNumberFormat="1" applyFont="1" applyFill="1" applyBorder="1"/>
    <xf numFmtId="168" fontId="20" fillId="2" borderId="22" xfId="0" applyNumberFormat="1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28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7" fillId="0" borderId="2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2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44" xfId="0" applyFont="1" applyBorder="1" applyAlignment="1">
      <alignment horizontal="center" vertical="center" wrapText="1"/>
    </xf>
    <xf numFmtId="14" fontId="7" fillId="0" borderId="45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8" fontId="12" fillId="0" borderId="29" xfId="4" applyNumberFormat="1" applyFont="1" applyFill="1" applyBorder="1" applyAlignment="1" applyProtection="1">
      <alignment vertical="center" wrapText="1"/>
    </xf>
    <xf numFmtId="168" fontId="12" fillId="0" borderId="9" xfId="4" applyNumberFormat="1" applyFont="1" applyFill="1" applyBorder="1" applyAlignment="1" applyProtection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168" fontId="12" fillId="0" borderId="31" xfId="4" applyNumberFormat="1" applyFont="1" applyFill="1" applyBorder="1" applyAlignment="1" applyProtection="1">
      <alignment vertical="center" wrapText="1"/>
    </xf>
    <xf numFmtId="168" fontId="7" fillId="0" borderId="51" xfId="0" applyNumberFormat="1" applyFont="1" applyBorder="1" applyAlignment="1">
      <alignment vertical="center" wrapText="1"/>
    </xf>
    <xf numFmtId="0" fontId="4" fillId="0" borderId="38" xfId="0" applyFont="1" applyBorder="1" applyAlignment="1">
      <alignment horizontal="right" vertical="center" wrapText="1"/>
    </xf>
    <xf numFmtId="0" fontId="7" fillId="0" borderId="41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" fontId="7" fillId="0" borderId="39" xfId="0" applyNumberFormat="1" applyFont="1" applyBorder="1" applyAlignment="1">
      <alignment vertical="center" wrapText="1"/>
    </xf>
    <xf numFmtId="4" fontId="7" fillId="0" borderId="4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167" fontId="4" fillId="0" borderId="10" xfId="0" applyNumberFormat="1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3" fontId="4" fillId="0" borderId="32" xfId="4" applyNumberFormat="1" applyFont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167" fontId="12" fillId="0" borderId="29" xfId="0" applyNumberFormat="1" applyFont="1" applyBorder="1" applyAlignment="1" applyProtection="1">
      <alignment horizontal="center" vertical="center" wrapText="1"/>
      <protection locked="0"/>
    </xf>
    <xf numFmtId="167" fontId="12" fillId="0" borderId="9" xfId="0" applyNumberFormat="1" applyFont="1" applyBorder="1" applyAlignment="1" applyProtection="1">
      <alignment horizontal="center" vertical="center" wrapText="1"/>
      <protection locked="0"/>
    </xf>
    <xf numFmtId="167" fontId="12" fillId="0" borderId="31" xfId="0" applyNumberFormat="1" applyFont="1" applyBorder="1" applyAlignment="1" applyProtection="1">
      <alignment horizontal="center" vertical="center" wrapText="1"/>
      <protection locked="0"/>
    </xf>
    <xf numFmtId="14" fontId="4" fillId="0" borderId="9" xfId="0" applyNumberFormat="1" applyFont="1" applyBorder="1" applyAlignment="1" applyProtection="1">
      <alignment horizontal="center" vertical="center" wrapText="1"/>
      <protection locked="0"/>
    </xf>
    <xf numFmtId="4" fontId="4" fillId="0" borderId="9" xfId="0" applyNumberFormat="1" applyFont="1" applyBorder="1" applyAlignment="1" applyProtection="1">
      <alignment horizontal="righ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14" fontId="4" fillId="0" borderId="34" xfId="0" applyNumberFormat="1" applyFont="1" applyBorder="1" applyAlignment="1" applyProtection="1">
      <alignment horizontal="center" vertical="center" wrapText="1"/>
      <protection locked="0"/>
    </xf>
    <xf numFmtId="4" fontId="4" fillId="0" borderId="34" xfId="0" applyNumberFormat="1" applyFont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35" xfId="0" applyNumberFormat="1" applyFont="1" applyBorder="1" applyAlignment="1" applyProtection="1">
      <alignment horizontal="center" vertical="center" wrapText="1"/>
      <protection locked="0"/>
    </xf>
    <xf numFmtId="168" fontId="0" fillId="0" borderId="9" xfId="0" applyNumberFormat="1" applyBorder="1"/>
    <xf numFmtId="0" fontId="4" fillId="0" borderId="6" xfId="0" applyFont="1" applyBorder="1" applyAlignment="1">
      <alignment horizontal="right" vertical="center" wrapText="1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49" fontId="4" fillId="0" borderId="31" xfId="0" applyNumberFormat="1" applyFont="1" applyBorder="1" applyAlignment="1" applyProtection="1">
      <alignment horizontal="left" vertical="center" wrapText="1"/>
      <protection locked="0"/>
    </xf>
    <xf numFmtId="49" fontId="4" fillId="0" borderId="21" xfId="0" applyNumberFormat="1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13" xfId="0" applyNumberFormat="1" applyFont="1" applyBorder="1" applyAlignment="1" applyProtection="1">
      <alignment horizontal="left" vertical="center" wrapText="1"/>
      <protection locked="0"/>
    </xf>
    <xf numFmtId="9" fontId="4" fillId="0" borderId="14" xfId="6" applyFont="1" applyFill="1" applyBorder="1" applyAlignment="1" applyProtection="1">
      <alignment horizontal="left" vertical="center" wrapText="1"/>
      <protection locked="0"/>
    </xf>
    <xf numFmtId="9" fontId="4" fillId="0" borderId="10" xfId="6" applyFont="1" applyFill="1" applyBorder="1" applyAlignment="1" applyProtection="1">
      <alignment horizontal="left" vertical="center" wrapText="1"/>
      <protection locked="0"/>
    </xf>
    <xf numFmtId="9" fontId="4" fillId="0" borderId="11" xfId="6" applyFont="1" applyFill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166" fontId="4" fillId="0" borderId="12" xfId="0" applyNumberFormat="1" applyFont="1" applyBorder="1" applyAlignment="1" applyProtection="1">
      <alignment horizontal="left" vertical="center" wrapText="1"/>
      <protection locked="0"/>
    </xf>
    <xf numFmtId="166" fontId="4" fillId="0" borderId="9" xfId="0" applyNumberFormat="1" applyFont="1" applyBorder="1" applyAlignment="1" applyProtection="1">
      <alignment horizontal="left" vertical="center" wrapText="1"/>
      <protection locked="0"/>
    </xf>
    <xf numFmtId="166" fontId="4" fillId="0" borderId="13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169" fontId="4" fillId="0" borderId="9" xfId="6" applyNumberFormat="1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2" fontId="4" fillId="0" borderId="14" xfId="4" applyNumberFormat="1" applyFont="1" applyBorder="1" applyAlignment="1" applyProtection="1">
      <alignment horizontal="left" vertical="center" wrapText="1"/>
      <protection locked="0"/>
    </xf>
    <xf numFmtId="2" fontId="4" fillId="0" borderId="10" xfId="4" applyNumberFormat="1" applyFont="1" applyBorder="1" applyAlignment="1" applyProtection="1">
      <alignment horizontal="left" vertical="center" wrapText="1"/>
      <protection locked="0"/>
    </xf>
    <xf numFmtId="2" fontId="4" fillId="0" borderId="11" xfId="4" applyNumberFormat="1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top" wrapText="1"/>
    </xf>
    <xf numFmtId="0" fontId="21" fillId="0" borderId="45" xfId="0" applyFont="1" applyBorder="1" applyAlignment="1">
      <alignment horizontal="center" vertical="top" wrapText="1"/>
    </xf>
    <xf numFmtId="0" fontId="21" fillId="0" borderId="4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49" fontId="18" fillId="0" borderId="1" xfId="0" applyNumberFormat="1" applyFont="1" applyBorder="1" applyAlignment="1">
      <alignment horizontal="center" wrapText="1"/>
    </xf>
    <xf numFmtId="49" fontId="18" fillId="0" borderId="2" xfId="0" applyNumberFormat="1" applyFont="1" applyBorder="1" applyAlignment="1">
      <alignment horizontal="center" wrapText="1"/>
    </xf>
    <xf numFmtId="49" fontId="18" fillId="0" borderId="3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4" fillId="0" borderId="14" xfId="0" applyNumberFormat="1" applyFont="1" applyBorder="1" applyAlignment="1" applyProtection="1">
      <alignment horizontal="left" vertical="center" wrapText="1"/>
      <protection locked="0"/>
    </xf>
    <xf numFmtId="14" fontId="4" fillId="0" borderId="10" xfId="0" applyNumberFormat="1" applyFont="1" applyBorder="1" applyAlignment="1" applyProtection="1">
      <alignment horizontal="left"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7" fillId="0" borderId="45" xfId="0" applyNumberFormat="1" applyFont="1" applyBorder="1" applyAlignment="1">
      <alignment horizontal="center" vertical="center" wrapText="1"/>
    </xf>
    <xf numFmtId="14" fontId="7" fillId="0" borderId="46" xfId="0" applyNumberFormat="1" applyFont="1" applyBorder="1" applyAlignment="1">
      <alignment horizontal="center" vertical="center" wrapText="1"/>
    </xf>
    <xf numFmtId="4" fontId="12" fillId="0" borderId="29" xfId="4" applyNumberFormat="1" applyFont="1" applyFill="1" applyBorder="1" applyAlignment="1" applyProtection="1">
      <alignment horizontal="center" vertical="center" wrapText="1"/>
      <protection locked="0"/>
    </xf>
    <xf numFmtId="4" fontId="12" fillId="0" borderId="32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4" fontId="12" fillId="0" borderId="9" xfId="4" applyNumberFormat="1" applyFont="1" applyFill="1" applyBorder="1" applyAlignment="1" applyProtection="1">
      <alignment horizontal="center" vertical="center" wrapText="1"/>
      <protection locked="0"/>
    </xf>
    <xf numFmtId="4" fontId="12" fillId="0" borderId="13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right" vertical="center" wrapText="1"/>
    </xf>
    <xf numFmtId="167" fontId="4" fillId="0" borderId="9" xfId="0" applyNumberFormat="1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165" fontId="12" fillId="0" borderId="31" xfId="5" applyNumberFormat="1" applyFont="1" applyBorder="1" applyAlignment="1" applyProtection="1">
      <alignment horizontal="center" vertical="center" wrapText="1"/>
      <protection locked="0"/>
    </xf>
    <xf numFmtId="14" fontId="4" fillId="0" borderId="5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54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28" fillId="0" borderId="55" xfId="0" applyNumberFormat="1" applyFont="1" applyBorder="1" applyAlignment="1">
      <alignment horizontal="center" vertical="center" wrapText="1"/>
    </xf>
    <xf numFmtId="14" fontId="28" fillId="0" borderId="16" xfId="0" applyNumberFormat="1" applyFont="1" applyBorder="1" applyAlignment="1">
      <alignment horizontal="center" vertical="center" wrapText="1"/>
    </xf>
    <xf numFmtId="14" fontId="28" fillId="0" borderId="17" xfId="0" applyNumberFormat="1" applyFont="1" applyBorder="1" applyAlignment="1">
      <alignment horizontal="center" vertical="center" wrapText="1"/>
    </xf>
    <xf numFmtId="4" fontId="12" fillId="0" borderId="31" xfId="4" applyNumberFormat="1" applyFont="1" applyFill="1" applyBorder="1" applyAlignment="1" applyProtection="1">
      <alignment horizontal="center" vertical="center" wrapText="1"/>
      <protection locked="0"/>
    </xf>
    <xf numFmtId="4" fontId="12" fillId="0" borderId="21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>
      <alignment horizontal="right" vertical="center" wrapText="1"/>
    </xf>
    <xf numFmtId="0" fontId="7" fillId="0" borderId="51" xfId="0" applyFont="1" applyBorder="1" applyAlignment="1">
      <alignment horizontal="right" vertical="center" wrapText="1"/>
    </xf>
    <xf numFmtId="165" fontId="19" fillId="0" borderId="51" xfId="4" applyNumberFormat="1" applyFont="1" applyBorder="1" applyAlignment="1" applyProtection="1">
      <alignment horizontal="center" vertical="center" wrapText="1"/>
    </xf>
    <xf numFmtId="0" fontId="7" fillId="0" borderId="36" xfId="0" applyFont="1" applyBorder="1" applyAlignment="1">
      <alignment horizontal="right" vertical="center" wrapText="1"/>
    </xf>
    <xf numFmtId="0" fontId="7" fillId="0" borderId="37" xfId="0" applyFont="1" applyBorder="1" applyAlignment="1">
      <alignment horizontal="right" vertical="center" wrapText="1"/>
    </xf>
    <xf numFmtId="14" fontId="4" fillId="0" borderId="37" xfId="0" applyNumberFormat="1" applyFont="1" applyBorder="1" applyAlignment="1" applyProtection="1">
      <alignment horizontal="center" vertical="center" wrapText="1"/>
      <protection locked="0"/>
    </xf>
    <xf numFmtId="14" fontId="28" fillId="0" borderId="51" xfId="0" applyNumberFormat="1" applyFont="1" applyBorder="1" applyAlignment="1">
      <alignment horizontal="center" vertical="center" wrapText="1"/>
    </xf>
    <xf numFmtId="14" fontId="28" fillId="0" borderId="52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17" fontId="12" fillId="0" borderId="9" xfId="0" applyNumberFormat="1" applyFont="1" applyBorder="1" applyAlignment="1" applyProtection="1">
      <alignment horizontal="center" vertical="center" wrapText="1"/>
      <protection locked="0"/>
    </xf>
    <xf numFmtId="165" fontId="12" fillId="0" borderId="9" xfId="5" applyNumberFormat="1" applyFont="1" applyBorder="1" applyAlignment="1" applyProtection="1">
      <alignment horizontal="center" vertical="center" wrapText="1"/>
      <protection locked="0"/>
    </xf>
    <xf numFmtId="17" fontId="12" fillId="0" borderId="31" xfId="0" applyNumberFormat="1" applyFont="1" applyBorder="1" applyAlignment="1" applyProtection="1">
      <alignment horizontal="center" vertical="center" wrapText="1"/>
      <protection locked="0"/>
    </xf>
    <xf numFmtId="49" fontId="23" fillId="0" borderId="42" xfId="0" applyNumberFormat="1" applyFont="1" applyBorder="1" applyAlignment="1">
      <alignment horizontal="center" wrapText="1"/>
    </xf>
    <xf numFmtId="49" fontId="23" fillId="0" borderId="39" xfId="0" applyNumberFormat="1" applyFont="1" applyBorder="1" applyAlignment="1">
      <alignment horizontal="center" wrapText="1"/>
    </xf>
    <xf numFmtId="49" fontId="23" fillId="0" borderId="41" xfId="0" applyNumberFormat="1" applyFont="1" applyBorder="1" applyAlignment="1">
      <alignment horizontal="center" wrapText="1"/>
    </xf>
    <xf numFmtId="0" fontId="21" fillId="0" borderId="42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wrapText="1"/>
    </xf>
    <xf numFmtId="17" fontId="12" fillId="0" borderId="29" xfId="0" applyNumberFormat="1" applyFont="1" applyBorder="1" applyAlignment="1" applyProtection="1">
      <alignment horizontal="center" vertical="center" wrapText="1"/>
      <protection locked="0"/>
    </xf>
    <xf numFmtId="165" fontId="12" fillId="0" borderId="29" xfId="5" applyNumberFormat="1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>
      <alignment horizontal="right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40" xfId="0" applyFont="1" applyBorder="1" applyAlignment="1">
      <alignment horizontal="right" vertical="center" wrapText="1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16" fillId="0" borderId="42" xfId="0" applyFont="1" applyBorder="1" applyAlignment="1">
      <alignment horizontal="right" vertical="center" wrapText="1"/>
    </xf>
    <xf numFmtId="0" fontId="16" fillId="0" borderId="40" xfId="0" applyFont="1" applyBorder="1" applyAlignment="1">
      <alignment horizontal="right" vertical="center" wrapText="1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</cellXfs>
  <cellStyles count="7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no" xfId="0" builtinId="0"/>
    <cellStyle name="Postotak" xfId="6" builtinId="5"/>
    <cellStyle name="Valuta" xfId="5" builtinId="4"/>
    <cellStyle name="Zarez" xfId="4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0</xdr:row>
      <xdr:rowOff>238125</xdr:rowOff>
    </xdr:from>
    <xdr:to>
      <xdr:col>5</xdr:col>
      <xdr:colOff>1095117</xdr:colOff>
      <xdr:row>0</xdr:row>
      <xdr:rowOff>809625</xdr:rowOff>
    </xdr:to>
    <xdr:pic>
      <xdr:nvPicPr>
        <xdr:cNvPr id="4" name="Slika 7" descr="Slika na kojoj se prikazuje stol&#10;&#10;Opis je automatski generira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59" t="28218" r="43617" b="46796"/>
        <a:stretch>
          <a:fillRect/>
        </a:stretch>
      </xdr:blipFill>
      <xdr:spPr bwMode="auto">
        <a:xfrm>
          <a:off x="5457825" y="238125"/>
          <a:ext cx="18380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209549</xdr:rowOff>
    </xdr:from>
    <xdr:to>
      <xdr:col>4</xdr:col>
      <xdr:colOff>581025</xdr:colOff>
      <xdr:row>0</xdr:row>
      <xdr:rowOff>847724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2F9340F-4881-4774-A7D5-CEC5A4E257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4" t="9091" r="3210" b="14773"/>
        <a:stretch/>
      </xdr:blipFill>
      <xdr:spPr bwMode="auto">
        <a:xfrm>
          <a:off x="1905000" y="209549"/>
          <a:ext cx="34861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247651</xdr:rowOff>
    </xdr:from>
    <xdr:to>
      <xdr:col>1</xdr:col>
      <xdr:colOff>123825</xdr:colOff>
      <xdr:row>0</xdr:row>
      <xdr:rowOff>863756</xdr:rowOff>
    </xdr:to>
    <xdr:pic>
      <xdr:nvPicPr>
        <xdr:cNvPr id="3" name="Slika 2" descr="Slika na kojoj se prikazuje tekst, Font, snimka zaslona, logotip">
          <a:extLst>
            <a:ext uri="{FF2B5EF4-FFF2-40B4-BE49-F238E27FC236}">
              <a16:creationId xmlns:a16="http://schemas.microsoft.com/office/drawing/2014/main" id="{4AC048CD-D978-4257-A2FC-F287129321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" t="14179" r="7336" b="19185"/>
        <a:stretch/>
      </xdr:blipFill>
      <xdr:spPr bwMode="auto">
        <a:xfrm>
          <a:off x="28575" y="247651"/>
          <a:ext cx="1847850" cy="6161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733424</xdr:colOff>
      <xdr:row>0</xdr:row>
      <xdr:rowOff>114300</xdr:rowOff>
    </xdr:from>
    <xdr:to>
      <xdr:col>9</xdr:col>
      <xdr:colOff>952496</xdr:colOff>
      <xdr:row>0</xdr:row>
      <xdr:rowOff>819150</xdr:rowOff>
    </xdr:to>
    <xdr:pic>
      <xdr:nvPicPr>
        <xdr:cNvPr id="2" name="Slika 7" descr="Slika na kojoj se prikazuje stol&#10;&#10;Opis je automatski generiran">
          <a:extLst>
            <a:ext uri="{FF2B5EF4-FFF2-40B4-BE49-F238E27FC236}">
              <a16:creationId xmlns:a16="http://schemas.microsoft.com/office/drawing/2014/main" id="{6E7F90F7-D9F5-4B42-954C-60D59CF0E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59" t="28218" r="43617" b="46796"/>
        <a:stretch>
          <a:fillRect/>
        </a:stretch>
      </xdr:blipFill>
      <xdr:spPr bwMode="auto">
        <a:xfrm>
          <a:off x="9791699" y="114300"/>
          <a:ext cx="226694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923924</xdr:colOff>
      <xdr:row>0</xdr:row>
      <xdr:rowOff>114300</xdr:rowOff>
    </xdr:from>
    <xdr:to>
      <xdr:col>6</xdr:col>
      <xdr:colOff>676275</xdr:colOff>
      <xdr:row>0</xdr:row>
      <xdr:rowOff>823965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8244D8A-A070-4B4F-B892-DD49D9CB4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4" t="9091" r="5489" b="14773"/>
        <a:stretch/>
      </xdr:blipFill>
      <xdr:spPr bwMode="auto">
        <a:xfrm>
          <a:off x="4533899" y="114300"/>
          <a:ext cx="3781426" cy="70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190499</xdr:colOff>
      <xdr:row>0</xdr:row>
      <xdr:rowOff>152400</xdr:rowOff>
    </xdr:from>
    <xdr:to>
      <xdr:col>1</xdr:col>
      <xdr:colOff>1933574</xdr:colOff>
      <xdr:row>0</xdr:row>
      <xdr:rowOff>886010</xdr:rowOff>
    </xdr:to>
    <xdr:pic>
      <xdr:nvPicPr>
        <xdr:cNvPr id="5" name="Slika 4" descr="Slika na kojoj se prikazuje tekst, Font, snimka zaslona, logotip">
          <a:extLst>
            <a:ext uri="{FF2B5EF4-FFF2-40B4-BE49-F238E27FC236}">
              <a16:creationId xmlns:a16="http://schemas.microsoft.com/office/drawing/2014/main" id="{916E7C01-CB0E-4B02-A450-12AD3EA471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" t="14179" r="7336" b="19185"/>
        <a:stretch/>
      </xdr:blipFill>
      <xdr:spPr bwMode="auto">
        <a:xfrm>
          <a:off x="190499" y="152400"/>
          <a:ext cx="2200275" cy="7336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542924</xdr:colOff>
      <xdr:row>0</xdr:row>
      <xdr:rowOff>152400</xdr:rowOff>
    </xdr:from>
    <xdr:to>
      <xdr:col>9</xdr:col>
      <xdr:colOff>1333496</xdr:colOff>
      <xdr:row>0</xdr:row>
      <xdr:rowOff>857250</xdr:rowOff>
    </xdr:to>
    <xdr:pic>
      <xdr:nvPicPr>
        <xdr:cNvPr id="3" name="Slika 7" descr="Slika na kojoj se prikazuje stol&#10;&#10;Opis je automatski generiran">
          <a:extLst>
            <a:ext uri="{FF2B5EF4-FFF2-40B4-BE49-F238E27FC236}">
              <a16:creationId xmlns:a16="http://schemas.microsoft.com/office/drawing/2014/main" id="{6EE1995F-EFD4-4136-A7A4-903DD4EB0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59" t="28218" r="43617" b="46796"/>
        <a:stretch>
          <a:fillRect/>
        </a:stretch>
      </xdr:blipFill>
      <xdr:spPr bwMode="auto">
        <a:xfrm>
          <a:off x="10191749" y="152400"/>
          <a:ext cx="226694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19049</xdr:colOff>
      <xdr:row>0</xdr:row>
      <xdr:rowOff>85725</xdr:rowOff>
    </xdr:from>
    <xdr:to>
      <xdr:col>6</xdr:col>
      <xdr:colOff>781050</xdr:colOff>
      <xdr:row>0</xdr:row>
      <xdr:rowOff>795390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86FF2854-85A8-4770-AE05-25F8111F90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4" t="9091" r="5489" b="14773"/>
        <a:stretch/>
      </xdr:blipFill>
      <xdr:spPr bwMode="auto">
        <a:xfrm>
          <a:off x="4638674" y="85725"/>
          <a:ext cx="3781426" cy="70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1924050</xdr:colOff>
      <xdr:row>0</xdr:row>
      <xdr:rowOff>876485</xdr:rowOff>
    </xdr:to>
    <xdr:pic>
      <xdr:nvPicPr>
        <xdr:cNvPr id="2" name="Slika 1" descr="Slika na kojoj se prikazuje tekst, Font, snimka zaslona, logotip">
          <a:extLst>
            <a:ext uri="{FF2B5EF4-FFF2-40B4-BE49-F238E27FC236}">
              <a16:creationId xmlns:a16="http://schemas.microsoft.com/office/drawing/2014/main" id="{7EB55021-E5EB-4E0A-B862-84715E02E3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" t="14179" r="7336" b="19185"/>
        <a:stretch/>
      </xdr:blipFill>
      <xdr:spPr bwMode="auto">
        <a:xfrm>
          <a:off x="180975" y="142875"/>
          <a:ext cx="2200275" cy="7336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DAE26-4DFE-4D4F-BC77-944A7B02EAB2}">
  <sheetPr>
    <pageSetUpPr autoPageBreaks="0"/>
  </sheetPr>
  <dimension ref="A1:AI261"/>
  <sheetViews>
    <sheetView workbookViewId="0">
      <selection activeCell="AH3" sqref="AH3"/>
    </sheetView>
  </sheetViews>
  <sheetFormatPr defaultRowHeight="15" x14ac:dyDescent="0.25"/>
  <cols>
    <col min="3" max="3" width="25.140625" customWidth="1"/>
    <col min="4" max="4" width="26.140625" customWidth="1"/>
    <col min="5" max="5" width="15" customWidth="1"/>
    <col min="6" max="6" width="10.42578125" bestFit="1" customWidth="1"/>
    <col min="7" max="7" width="21" customWidth="1"/>
    <col min="9" max="9" width="60.140625" customWidth="1"/>
    <col min="10" max="10" width="9.140625" style="8"/>
    <col min="11" max="11" width="7" customWidth="1"/>
    <col min="12" max="12" width="10.7109375" customWidth="1"/>
    <col min="35" max="35" width="10" customWidth="1"/>
  </cols>
  <sheetData>
    <row r="1" spans="1:35" ht="20.100000000000001" customHeight="1" x14ac:dyDescent="0.25">
      <c r="A1">
        <v>1</v>
      </c>
      <c r="B1">
        <v>1</v>
      </c>
      <c r="C1" t="s">
        <v>60</v>
      </c>
      <c r="D1" s="6"/>
      <c r="E1" s="10">
        <v>45474</v>
      </c>
      <c r="F1" s="10">
        <v>45627</v>
      </c>
      <c r="G1" s="8" t="s">
        <v>52</v>
      </c>
      <c r="I1" t="s">
        <v>53</v>
      </c>
      <c r="J1" s="8" t="s">
        <v>57</v>
      </c>
      <c r="K1" t="s">
        <v>57</v>
      </c>
      <c r="L1" s="10">
        <v>45748</v>
      </c>
      <c r="M1" s="10">
        <v>45778</v>
      </c>
      <c r="N1" s="10">
        <v>45809</v>
      </c>
      <c r="O1" s="10">
        <v>45839</v>
      </c>
      <c r="P1" s="10">
        <v>45870</v>
      </c>
      <c r="Q1" s="10">
        <v>45901</v>
      </c>
      <c r="R1" s="10">
        <v>45931</v>
      </c>
      <c r="S1" s="10">
        <v>45962</v>
      </c>
      <c r="T1" s="10">
        <v>45992</v>
      </c>
      <c r="U1" s="10">
        <v>46023</v>
      </c>
      <c r="V1" s="10">
        <v>46054</v>
      </c>
      <c r="W1" s="10">
        <v>46082</v>
      </c>
      <c r="X1" s="10">
        <v>46113</v>
      </c>
      <c r="Y1" s="10">
        <v>46143</v>
      </c>
      <c r="Z1" s="10">
        <v>46174</v>
      </c>
      <c r="AA1" s="10">
        <v>46204</v>
      </c>
      <c r="AB1" s="10">
        <v>46235</v>
      </c>
      <c r="AC1" s="10">
        <v>46266</v>
      </c>
      <c r="AD1" s="10">
        <v>46296</v>
      </c>
      <c r="AE1" s="10">
        <v>46327</v>
      </c>
      <c r="AF1" s="10">
        <v>46357</v>
      </c>
      <c r="AG1" s="10">
        <v>46388</v>
      </c>
      <c r="AH1" s="10">
        <v>46419</v>
      </c>
      <c r="AI1" s="10">
        <v>46447</v>
      </c>
    </row>
    <row r="2" spans="1:35" ht="20.100000000000001" customHeight="1" x14ac:dyDescent="0.25">
      <c r="A2">
        <v>2</v>
      </c>
      <c r="B2">
        <v>2</v>
      </c>
      <c r="C2" t="s">
        <v>61</v>
      </c>
      <c r="D2" s="6" t="s">
        <v>63</v>
      </c>
      <c r="E2" s="10">
        <v>45505</v>
      </c>
      <c r="F2" s="10">
        <v>45658</v>
      </c>
      <c r="G2" s="9" t="s">
        <v>110</v>
      </c>
      <c r="I2" t="s">
        <v>55</v>
      </c>
      <c r="J2" s="8" t="s">
        <v>58</v>
      </c>
      <c r="K2" t="s">
        <v>58</v>
      </c>
    </row>
    <row r="3" spans="1:35" ht="20.100000000000001" customHeight="1" x14ac:dyDescent="0.25">
      <c r="A3">
        <v>3</v>
      </c>
      <c r="B3">
        <v>3</v>
      </c>
      <c r="D3" s="6" t="s">
        <v>64</v>
      </c>
      <c r="E3" s="10">
        <v>45536</v>
      </c>
      <c r="F3" s="10">
        <v>45689</v>
      </c>
      <c r="G3" s="9" t="s">
        <v>111</v>
      </c>
      <c r="I3" t="s">
        <v>109</v>
      </c>
    </row>
    <row r="4" spans="1:35" ht="20.100000000000001" customHeight="1" x14ac:dyDescent="0.25">
      <c r="A4">
        <v>4</v>
      </c>
      <c r="B4">
        <v>4</v>
      </c>
      <c r="D4" s="6" t="s">
        <v>65</v>
      </c>
      <c r="E4" s="10">
        <v>45566</v>
      </c>
      <c r="F4" s="10">
        <v>45717</v>
      </c>
      <c r="G4" s="9" t="s">
        <v>112</v>
      </c>
    </row>
    <row r="5" spans="1:35" ht="20.100000000000001" customHeight="1" x14ac:dyDescent="0.25">
      <c r="A5">
        <v>5</v>
      </c>
      <c r="B5">
        <v>5</v>
      </c>
      <c r="D5" s="6" t="s">
        <v>66</v>
      </c>
      <c r="E5" s="10">
        <v>45597</v>
      </c>
      <c r="F5" s="10">
        <v>45748</v>
      </c>
      <c r="G5" s="9" t="s">
        <v>145</v>
      </c>
    </row>
    <row r="6" spans="1:35" ht="20.100000000000001" customHeight="1" x14ac:dyDescent="0.25">
      <c r="A6">
        <v>6</v>
      </c>
      <c r="B6">
        <v>6</v>
      </c>
      <c r="D6" s="6" t="s">
        <v>67</v>
      </c>
      <c r="E6" s="10">
        <v>45627</v>
      </c>
      <c r="F6" s="10">
        <v>45778</v>
      </c>
      <c r="G6" s="9" t="s">
        <v>51</v>
      </c>
    </row>
    <row r="7" spans="1:35" ht="20.100000000000001" customHeight="1" x14ac:dyDescent="0.25">
      <c r="A7">
        <v>7</v>
      </c>
      <c r="B7">
        <v>7</v>
      </c>
      <c r="D7" s="6" t="s">
        <v>68</v>
      </c>
      <c r="E7" s="10">
        <v>45658</v>
      </c>
      <c r="F7" s="10">
        <v>45809</v>
      </c>
    </row>
    <row r="8" spans="1:35" ht="20.100000000000001" customHeight="1" x14ac:dyDescent="0.25">
      <c r="A8">
        <v>8</v>
      </c>
      <c r="B8">
        <v>8</v>
      </c>
      <c r="D8" s="6" t="s">
        <v>69</v>
      </c>
      <c r="E8" s="10">
        <v>45689</v>
      </c>
      <c r="F8" s="10">
        <v>45839</v>
      </c>
    </row>
    <row r="9" spans="1:35" ht="20.100000000000001" customHeight="1" x14ac:dyDescent="0.25">
      <c r="A9">
        <v>9</v>
      </c>
      <c r="B9">
        <v>9</v>
      </c>
      <c r="D9" s="6" t="s">
        <v>70</v>
      </c>
      <c r="E9" s="10">
        <v>45717</v>
      </c>
      <c r="F9" s="10">
        <v>45870</v>
      </c>
    </row>
    <row r="10" spans="1:35" ht="20.100000000000001" customHeight="1" x14ac:dyDescent="0.25">
      <c r="B10">
        <v>10</v>
      </c>
      <c r="D10" s="6" t="s">
        <v>71</v>
      </c>
      <c r="E10" s="10">
        <v>45748</v>
      </c>
      <c r="F10" s="10">
        <v>45901</v>
      </c>
    </row>
    <row r="11" spans="1:35" ht="20.100000000000001" customHeight="1" x14ac:dyDescent="0.25">
      <c r="B11">
        <v>11</v>
      </c>
      <c r="D11" s="6"/>
      <c r="E11" s="10">
        <v>45778</v>
      </c>
      <c r="F11" s="10">
        <v>45931</v>
      </c>
    </row>
    <row r="12" spans="1:35" ht="20.100000000000001" customHeight="1" x14ac:dyDescent="0.25">
      <c r="B12">
        <v>12</v>
      </c>
      <c r="D12" s="6"/>
      <c r="E12" s="10">
        <v>45809</v>
      </c>
      <c r="F12" s="10">
        <v>45962</v>
      </c>
    </row>
    <row r="13" spans="1:35" ht="20.100000000000001" customHeight="1" x14ac:dyDescent="0.25">
      <c r="B13">
        <v>13</v>
      </c>
      <c r="C13" t="str">
        <f>_xlfn.TEXTJOIN("",TRUE,'Opći podaci'!B3,'Opći podaci'!D3)</f>
        <v>MF-2024-1-1-</v>
      </c>
      <c r="D13" s="6"/>
      <c r="E13" s="10">
        <v>45839</v>
      </c>
      <c r="F13" s="10">
        <v>45992</v>
      </c>
    </row>
    <row r="14" spans="1:35" ht="20.100000000000001" customHeight="1" x14ac:dyDescent="0.25">
      <c r="B14">
        <v>14</v>
      </c>
      <c r="D14" s="6"/>
      <c r="E14" s="10">
        <v>45870</v>
      </c>
      <c r="F14" s="10">
        <v>46023</v>
      </c>
    </row>
    <row r="15" spans="1:35" ht="20.100000000000001" customHeight="1" x14ac:dyDescent="0.25">
      <c r="B15">
        <v>15</v>
      </c>
      <c r="D15" s="6"/>
      <c r="E15" s="10">
        <v>45901</v>
      </c>
      <c r="F15" s="10">
        <v>46054</v>
      </c>
    </row>
    <row r="16" spans="1:35" ht="20.100000000000001" customHeight="1" x14ac:dyDescent="0.25">
      <c r="B16">
        <v>16</v>
      </c>
      <c r="D16" s="6"/>
      <c r="E16" s="10">
        <v>45931</v>
      </c>
      <c r="F16" s="10">
        <v>46082</v>
      </c>
    </row>
    <row r="17" spans="2:6" ht="20.100000000000001" customHeight="1" x14ac:dyDescent="0.25">
      <c r="B17">
        <v>17</v>
      </c>
      <c r="D17" s="6"/>
      <c r="E17" s="10">
        <v>45962</v>
      </c>
      <c r="F17" s="10">
        <v>46113</v>
      </c>
    </row>
    <row r="18" spans="2:6" ht="20.100000000000001" customHeight="1" x14ac:dyDescent="0.25">
      <c r="B18">
        <v>18</v>
      </c>
      <c r="E18" s="10">
        <v>45992</v>
      </c>
      <c r="F18" s="10">
        <v>46143</v>
      </c>
    </row>
    <row r="19" spans="2:6" ht="20.100000000000001" customHeight="1" x14ac:dyDescent="0.25">
      <c r="B19">
        <v>19</v>
      </c>
      <c r="E19" s="10">
        <v>46023</v>
      </c>
      <c r="F19" s="10">
        <v>46174</v>
      </c>
    </row>
    <row r="20" spans="2:6" x14ac:dyDescent="0.25">
      <c r="B20">
        <v>20</v>
      </c>
      <c r="D20" s="6"/>
      <c r="E20" s="10">
        <v>46054</v>
      </c>
      <c r="F20" s="10">
        <v>46204</v>
      </c>
    </row>
    <row r="21" spans="2:6" x14ac:dyDescent="0.25">
      <c r="B21">
        <v>21</v>
      </c>
      <c r="E21" s="10">
        <v>46082</v>
      </c>
      <c r="F21" s="10">
        <v>46235</v>
      </c>
    </row>
    <row r="22" spans="2:6" x14ac:dyDescent="0.25">
      <c r="B22">
        <v>22</v>
      </c>
      <c r="E22" s="10">
        <v>46113</v>
      </c>
      <c r="F22" s="10">
        <v>46266</v>
      </c>
    </row>
    <row r="23" spans="2:6" x14ac:dyDescent="0.25">
      <c r="B23">
        <v>23</v>
      </c>
      <c r="E23" s="10">
        <v>46143</v>
      </c>
      <c r="F23" s="10">
        <v>46296</v>
      </c>
    </row>
    <row r="24" spans="2:6" x14ac:dyDescent="0.25">
      <c r="B24">
        <v>24</v>
      </c>
      <c r="E24" s="10">
        <v>46174</v>
      </c>
      <c r="F24" s="10">
        <v>46327</v>
      </c>
    </row>
    <row r="25" spans="2:6" x14ac:dyDescent="0.25">
      <c r="B25">
        <v>25</v>
      </c>
      <c r="E25" s="10">
        <v>46204</v>
      </c>
      <c r="F25" s="10">
        <v>46357</v>
      </c>
    </row>
    <row r="26" spans="2:6" x14ac:dyDescent="0.25">
      <c r="B26">
        <v>26</v>
      </c>
      <c r="E26" s="10">
        <v>46235</v>
      </c>
      <c r="F26" s="10">
        <v>46388</v>
      </c>
    </row>
    <row r="27" spans="2:6" x14ac:dyDescent="0.25">
      <c r="B27">
        <v>27</v>
      </c>
      <c r="E27" s="10">
        <v>46266</v>
      </c>
      <c r="F27" s="10">
        <v>46419</v>
      </c>
    </row>
    <row r="28" spans="2:6" x14ac:dyDescent="0.25">
      <c r="B28">
        <v>28</v>
      </c>
      <c r="E28" s="10">
        <v>46296</v>
      </c>
      <c r="F28" s="10">
        <v>46447</v>
      </c>
    </row>
    <row r="29" spans="2:6" x14ac:dyDescent="0.25">
      <c r="B29">
        <v>29</v>
      </c>
      <c r="E29" s="10">
        <v>46327</v>
      </c>
      <c r="F29" s="10">
        <v>46478</v>
      </c>
    </row>
    <row r="30" spans="2:6" x14ac:dyDescent="0.25">
      <c r="B30">
        <v>30</v>
      </c>
      <c r="E30" s="10">
        <v>46357</v>
      </c>
      <c r="F30" s="10">
        <v>46508</v>
      </c>
    </row>
    <row r="31" spans="2:6" x14ac:dyDescent="0.25">
      <c r="B31">
        <v>31</v>
      </c>
      <c r="E31" s="10">
        <v>46388</v>
      </c>
      <c r="F31" s="10">
        <v>46539</v>
      </c>
    </row>
    <row r="32" spans="2:6" x14ac:dyDescent="0.25">
      <c r="B32">
        <v>32</v>
      </c>
      <c r="D32" s="7"/>
      <c r="E32" s="10">
        <v>46419</v>
      </c>
      <c r="F32" s="10">
        <v>46569</v>
      </c>
    </row>
    <row r="33" spans="2:6" x14ac:dyDescent="0.25">
      <c r="B33">
        <v>33</v>
      </c>
      <c r="E33" s="10">
        <v>46447</v>
      </c>
      <c r="F33" s="10">
        <v>46600</v>
      </c>
    </row>
    <row r="34" spans="2:6" x14ac:dyDescent="0.25">
      <c r="B34">
        <v>34</v>
      </c>
      <c r="E34" s="10">
        <v>46478</v>
      </c>
      <c r="F34" s="10">
        <v>46631</v>
      </c>
    </row>
    <row r="35" spans="2:6" x14ac:dyDescent="0.25">
      <c r="B35">
        <v>35</v>
      </c>
      <c r="E35" s="10">
        <v>46508</v>
      </c>
      <c r="F35" s="10">
        <v>46661</v>
      </c>
    </row>
    <row r="36" spans="2:6" x14ac:dyDescent="0.25">
      <c r="B36">
        <v>36</v>
      </c>
      <c r="E36" s="10">
        <v>46539</v>
      </c>
      <c r="F36" s="10">
        <v>46692</v>
      </c>
    </row>
    <row r="37" spans="2:6" x14ac:dyDescent="0.25">
      <c r="B37">
        <v>37</v>
      </c>
      <c r="E37" s="10">
        <v>46569</v>
      </c>
      <c r="F37" s="10">
        <v>46722</v>
      </c>
    </row>
    <row r="38" spans="2:6" x14ac:dyDescent="0.25">
      <c r="B38">
        <v>38</v>
      </c>
      <c r="E38" s="10">
        <v>46600</v>
      </c>
    </row>
    <row r="39" spans="2:6" x14ac:dyDescent="0.25">
      <c r="B39">
        <v>39</v>
      </c>
      <c r="E39" s="10">
        <v>46631</v>
      </c>
    </row>
    <row r="40" spans="2:6" x14ac:dyDescent="0.25">
      <c r="B40">
        <v>40</v>
      </c>
      <c r="E40" s="10">
        <v>46661</v>
      </c>
    </row>
    <row r="41" spans="2:6" x14ac:dyDescent="0.25">
      <c r="B41">
        <v>41</v>
      </c>
      <c r="E41" s="10">
        <v>46692</v>
      </c>
    </row>
    <row r="42" spans="2:6" x14ac:dyDescent="0.25">
      <c r="B42">
        <v>42</v>
      </c>
      <c r="E42" s="10">
        <v>46722</v>
      </c>
    </row>
    <row r="43" spans="2:6" x14ac:dyDescent="0.25">
      <c r="B43">
        <v>43</v>
      </c>
      <c r="E43" s="10">
        <v>46753</v>
      </c>
    </row>
    <row r="44" spans="2:6" x14ac:dyDescent="0.25">
      <c r="B44">
        <v>44</v>
      </c>
      <c r="E44" s="10">
        <v>46784</v>
      </c>
    </row>
    <row r="45" spans="2:6" x14ac:dyDescent="0.25">
      <c r="B45">
        <v>45</v>
      </c>
      <c r="E45" s="10">
        <v>46813</v>
      </c>
    </row>
    <row r="46" spans="2:6" x14ac:dyDescent="0.25">
      <c r="B46">
        <v>46</v>
      </c>
      <c r="E46" s="10"/>
    </row>
    <row r="47" spans="2:6" x14ac:dyDescent="0.25">
      <c r="B47">
        <v>47</v>
      </c>
      <c r="E47" s="10"/>
    </row>
    <row r="48" spans="2:6" x14ac:dyDescent="0.25">
      <c r="B48">
        <v>48</v>
      </c>
      <c r="E48" s="10"/>
    </row>
    <row r="49" spans="2:5" x14ac:dyDescent="0.25">
      <c r="B49">
        <v>49</v>
      </c>
      <c r="E49" s="10"/>
    </row>
    <row r="50" spans="2:5" x14ac:dyDescent="0.25">
      <c r="B50">
        <v>50</v>
      </c>
      <c r="E50" s="10"/>
    </row>
    <row r="51" spans="2:5" x14ac:dyDescent="0.25">
      <c r="B51">
        <v>51</v>
      </c>
      <c r="E51" s="10"/>
    </row>
    <row r="52" spans="2:5" x14ac:dyDescent="0.25">
      <c r="B52">
        <v>52</v>
      </c>
      <c r="E52" s="10"/>
    </row>
    <row r="53" spans="2:5" x14ac:dyDescent="0.25">
      <c r="B53">
        <v>53</v>
      </c>
      <c r="E53" s="10"/>
    </row>
    <row r="54" spans="2:5" x14ac:dyDescent="0.25">
      <c r="B54">
        <v>54</v>
      </c>
      <c r="E54" s="10"/>
    </row>
    <row r="55" spans="2:5" x14ac:dyDescent="0.25">
      <c r="B55">
        <v>55</v>
      </c>
      <c r="E55" s="10"/>
    </row>
    <row r="56" spans="2:5" x14ac:dyDescent="0.25">
      <c r="B56">
        <v>56</v>
      </c>
      <c r="E56" s="10"/>
    </row>
    <row r="57" spans="2:5" x14ac:dyDescent="0.25">
      <c r="B57">
        <v>57</v>
      </c>
      <c r="E57" s="10"/>
    </row>
    <row r="58" spans="2:5" x14ac:dyDescent="0.25">
      <c r="B58">
        <v>58</v>
      </c>
    </row>
    <row r="59" spans="2:5" x14ac:dyDescent="0.25">
      <c r="B59">
        <v>59</v>
      </c>
    </row>
    <row r="60" spans="2:5" x14ac:dyDescent="0.25">
      <c r="B60">
        <v>60</v>
      </c>
    </row>
    <row r="61" spans="2:5" x14ac:dyDescent="0.25">
      <c r="B61">
        <v>61</v>
      </c>
    </row>
    <row r="62" spans="2:5" x14ac:dyDescent="0.25">
      <c r="B62">
        <v>62</v>
      </c>
    </row>
    <row r="63" spans="2:5" x14ac:dyDescent="0.25">
      <c r="B63">
        <v>63</v>
      </c>
    </row>
    <row r="64" spans="2:5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</sheetData>
  <phoneticPr fontId="14" type="noConversion"/>
  <pageMargins left="0.7" right="0.7" top="0.75" bottom="0.75" header="0.3" footer="0.3"/>
  <pageSetup paperSize="9" orientation="portrait" verticalDpi="0" r:id="rId1"/>
  <headerFooter>
    <oddHeader>&amp;R&amp;"Times New Roman"&amp;10&amp;K317100 Stupanj klasifikacije: NEKLASIFICIRANO&amp;1#_x000D_</oddHead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AS48"/>
  <sheetViews>
    <sheetView tabSelected="1" view="pageBreakPreview" zoomScale="115" zoomScaleNormal="100" zoomScaleSheetLayoutView="115" workbookViewId="0">
      <selection activeCell="D3" sqref="D3"/>
    </sheetView>
  </sheetViews>
  <sheetFormatPr defaultRowHeight="15" x14ac:dyDescent="0.25"/>
  <cols>
    <col min="1" max="1" width="26.28515625" style="22" customWidth="1"/>
    <col min="2" max="2" width="16" style="22" customWidth="1"/>
    <col min="3" max="3" width="12.85546875" style="22" customWidth="1"/>
    <col min="4" max="4" width="17" style="22" customWidth="1"/>
    <col min="5" max="5" width="20.85546875" style="22" customWidth="1"/>
    <col min="6" max="6" width="17.7109375" style="22" customWidth="1"/>
    <col min="7" max="7" width="10.85546875" style="22" customWidth="1"/>
    <col min="8" max="11" width="9.140625" style="22" customWidth="1"/>
    <col min="12" max="12" width="16" style="22" customWidth="1"/>
    <col min="13" max="13" width="9.140625" style="22" customWidth="1"/>
    <col min="14" max="14" width="35" style="22" customWidth="1"/>
    <col min="15" max="15" width="9.140625" style="22" customWidth="1"/>
    <col min="16" max="16" width="17.85546875" style="22" customWidth="1"/>
    <col min="17" max="22" width="9.140625" style="22" customWidth="1"/>
    <col min="23" max="23" width="30.7109375" style="22" customWidth="1"/>
    <col min="24" max="25" width="9.140625" style="22" customWidth="1"/>
    <col min="26" max="26" width="27.42578125" style="22" customWidth="1"/>
    <col min="27" max="27" width="9.140625" style="22" customWidth="1"/>
    <col min="28" max="29" width="9.5703125" style="22" customWidth="1"/>
    <col min="30" max="31" width="14.5703125" style="22" customWidth="1"/>
    <col min="32" max="32" width="16.140625" style="22" customWidth="1"/>
    <col min="33" max="33" width="9.140625" style="22" customWidth="1"/>
    <col min="34" max="34" width="34.42578125" style="22" customWidth="1"/>
    <col min="35" max="35" width="9.140625" style="22" customWidth="1"/>
    <col min="36" max="36" width="41.5703125" style="22" customWidth="1"/>
    <col min="37" max="37" width="9.140625" style="22" customWidth="1"/>
    <col min="38" max="38" width="24.7109375" style="22" customWidth="1"/>
    <col min="39" max="39" width="21.7109375" style="22" customWidth="1"/>
    <col min="40" max="40" width="9.140625" style="22" customWidth="1"/>
    <col min="41" max="41" width="45.5703125" style="22" customWidth="1"/>
    <col min="42" max="42" width="9.140625" style="22" customWidth="1"/>
    <col min="43" max="43" width="17.7109375" style="22" customWidth="1"/>
    <col min="44" max="99" width="9.140625" style="22" customWidth="1"/>
    <col min="100" max="16384" width="9.140625" style="22"/>
  </cols>
  <sheetData>
    <row r="1" spans="1:45" ht="100.5" customHeight="1" thickBot="1" x14ac:dyDescent="0.25">
      <c r="A1" s="155" t="s">
        <v>142</v>
      </c>
      <c r="B1" s="156"/>
      <c r="C1" s="156"/>
      <c r="D1" s="156"/>
      <c r="E1" s="156"/>
      <c r="F1" s="157"/>
    </row>
    <row r="2" spans="1:45" ht="27" customHeight="1" thickBot="1" x14ac:dyDescent="0.3">
      <c r="A2" s="167" t="s">
        <v>130</v>
      </c>
      <c r="B2" s="168"/>
      <c r="C2" s="168"/>
      <c r="D2" s="168"/>
      <c r="E2" s="168"/>
      <c r="F2" s="169"/>
      <c r="AS2" s="23"/>
    </row>
    <row r="3" spans="1:45" ht="33.75" customHeight="1" x14ac:dyDescent="0.25">
      <c r="A3" s="24" t="s">
        <v>107</v>
      </c>
      <c r="B3" s="76" t="s">
        <v>141</v>
      </c>
      <c r="C3" s="76"/>
      <c r="D3" s="57"/>
      <c r="E3" s="101" t="str">
        <f>IF(D3="","!!!Odaberite zadnje tri znamenke referentnog broja Ugovora!!!"," ")</f>
        <v>!!!Odaberite zadnje tri znamenke referentnog broja Ugovora!!!</v>
      </c>
      <c r="F3" s="102"/>
      <c r="K3"/>
      <c r="AS3" s="23"/>
    </row>
    <row r="4" spans="1:45" ht="44.25" customHeight="1" x14ac:dyDescent="0.25">
      <c r="A4" s="81" t="s">
        <v>84</v>
      </c>
      <c r="B4" s="83"/>
      <c r="C4" s="84"/>
      <c r="D4" s="85"/>
      <c r="E4" s="85"/>
      <c r="F4" s="86"/>
      <c r="K4"/>
      <c r="AS4" s="23"/>
    </row>
    <row r="5" spans="1:45" ht="21" customHeight="1" x14ac:dyDescent="0.25">
      <c r="A5" s="81" t="s">
        <v>133</v>
      </c>
      <c r="B5" s="83"/>
      <c r="C5" s="84"/>
      <c r="D5" s="85"/>
      <c r="E5" s="85"/>
      <c r="F5" s="86"/>
      <c r="AS5" s="23"/>
    </row>
    <row r="6" spans="1:45" ht="21" customHeight="1" x14ac:dyDescent="0.25">
      <c r="A6" s="81" t="s">
        <v>134</v>
      </c>
      <c r="B6" s="83"/>
      <c r="C6" s="84"/>
      <c r="D6" s="85"/>
      <c r="E6" s="85"/>
      <c r="F6" s="86"/>
      <c r="AS6" s="23"/>
    </row>
    <row r="7" spans="1:45" ht="21" customHeight="1" x14ac:dyDescent="0.25">
      <c r="A7" s="81" t="s">
        <v>135</v>
      </c>
      <c r="B7" s="83"/>
      <c r="C7" s="84"/>
      <c r="D7" s="85"/>
      <c r="E7" s="85"/>
      <c r="F7" s="86"/>
    </row>
    <row r="8" spans="1:45" ht="67.5" customHeight="1" x14ac:dyDescent="0.25">
      <c r="A8" s="81" t="s">
        <v>117</v>
      </c>
      <c r="B8" s="83"/>
      <c r="C8" s="84"/>
      <c r="D8" s="85"/>
      <c r="E8" s="85"/>
      <c r="F8" s="86"/>
    </row>
    <row r="9" spans="1:45" ht="30" customHeight="1" x14ac:dyDescent="0.25">
      <c r="A9" s="103" t="s">
        <v>116</v>
      </c>
      <c r="B9" s="104"/>
      <c r="C9" s="170"/>
      <c r="D9" s="171"/>
      <c r="E9" s="171"/>
      <c r="F9" s="172"/>
    </row>
    <row r="10" spans="1:45" ht="35.1" customHeight="1" x14ac:dyDescent="0.25">
      <c r="A10" s="103" t="s">
        <v>144</v>
      </c>
      <c r="B10" s="104"/>
      <c r="C10" s="104"/>
      <c r="D10" s="124"/>
      <c r="E10" s="125"/>
      <c r="F10" s="126"/>
      <c r="L10"/>
    </row>
    <row r="11" spans="1:45" ht="35.1" customHeight="1" x14ac:dyDescent="0.25">
      <c r="A11" s="103" t="s">
        <v>119</v>
      </c>
      <c r="B11" s="104"/>
      <c r="C11" s="104"/>
      <c r="D11" s="124"/>
      <c r="E11" s="125"/>
      <c r="F11" s="126"/>
      <c r="I11" s="23"/>
    </row>
    <row r="12" spans="1:45" ht="35.1" customHeight="1" x14ac:dyDescent="0.25">
      <c r="A12" s="81" t="s">
        <v>118</v>
      </c>
      <c r="B12" s="82"/>
      <c r="C12" s="83"/>
      <c r="D12" s="116"/>
      <c r="E12" s="117"/>
      <c r="F12" s="118"/>
      <c r="I12" s="23"/>
    </row>
    <row r="13" spans="1:45" ht="44.25" customHeight="1" x14ac:dyDescent="0.25">
      <c r="A13" s="103" t="s">
        <v>143</v>
      </c>
      <c r="B13" s="104"/>
      <c r="C13" s="104"/>
      <c r="D13" s="124"/>
      <c r="E13" s="125"/>
      <c r="F13" s="126"/>
    </row>
    <row r="14" spans="1:45" ht="35.1" customHeight="1" x14ac:dyDescent="0.25">
      <c r="A14" s="103" t="s">
        <v>59</v>
      </c>
      <c r="B14" s="104"/>
      <c r="C14" s="104"/>
      <c r="D14" s="124"/>
      <c r="E14" s="125"/>
      <c r="F14" s="126"/>
    </row>
    <row r="15" spans="1:45" ht="47.25" customHeight="1" thickBot="1" x14ac:dyDescent="0.3">
      <c r="A15" s="109" t="s">
        <v>86</v>
      </c>
      <c r="B15" s="110"/>
      <c r="C15" s="111"/>
      <c r="D15" s="112"/>
      <c r="E15" s="112"/>
      <c r="F15" s="113"/>
    </row>
    <row r="16" spans="1:45" ht="30" customHeight="1" x14ac:dyDescent="0.25">
      <c r="A16" s="144" t="s">
        <v>76</v>
      </c>
      <c r="B16" s="145"/>
      <c r="C16" s="145"/>
      <c r="D16" s="145"/>
      <c r="E16" s="145"/>
      <c r="F16" s="146"/>
    </row>
    <row r="17" spans="1:6" ht="33.75" customHeight="1" x14ac:dyDescent="0.25">
      <c r="A17" s="119" t="s">
        <v>113</v>
      </c>
      <c r="B17" s="120"/>
      <c r="C17" s="105"/>
      <c r="D17" s="106"/>
      <c r="E17" s="107" t="str">
        <f>IF(C17="Godišnje (2023)"," ",
IF(C17="Godišnje (2024)"," ",
IF(C17="Godišnje (2025)"," ",
IF(C17="Godišnje (2026)"," ",
IF(C17="Polugodišnje"," ",
IF(C17="Završno"," ","!!Odaberite vrstu izvještaja!!"))))))</f>
        <v>!!Odaberite vrstu izvještaja!!</v>
      </c>
      <c r="F17" s="108"/>
    </row>
    <row r="18" spans="1:6" ht="30" customHeight="1" x14ac:dyDescent="0.25">
      <c r="A18" s="25" t="s">
        <v>75</v>
      </c>
      <c r="B18" s="26" t="s">
        <v>73</v>
      </c>
      <c r="C18" s="58"/>
      <c r="D18" s="27" t="s">
        <v>74</v>
      </c>
      <c r="E18" s="58"/>
      <c r="F18" s="28"/>
    </row>
    <row r="19" spans="1:6" ht="21.75" customHeight="1" x14ac:dyDescent="0.25">
      <c r="A19" s="147" t="s">
        <v>115</v>
      </c>
      <c r="B19" s="148"/>
      <c r="C19" s="148"/>
      <c r="D19" s="148"/>
      <c r="E19" s="148"/>
      <c r="F19" s="149"/>
    </row>
    <row r="20" spans="1:6" ht="58.5" customHeight="1" x14ac:dyDescent="0.25">
      <c r="A20" s="135" t="s">
        <v>122</v>
      </c>
      <c r="B20" s="136"/>
      <c r="C20" s="136"/>
      <c r="D20" s="136"/>
      <c r="E20" s="136"/>
      <c r="F20" s="137"/>
    </row>
    <row r="21" spans="1:6" ht="58.5" customHeight="1" x14ac:dyDescent="0.25">
      <c r="A21" s="138"/>
      <c r="B21" s="139"/>
      <c r="C21" s="139"/>
      <c r="D21" s="139"/>
      <c r="E21" s="139"/>
      <c r="F21" s="140"/>
    </row>
    <row r="22" spans="1:6" ht="52.5" customHeight="1" thickBot="1" x14ac:dyDescent="0.3">
      <c r="A22" s="141"/>
      <c r="B22" s="142"/>
      <c r="C22" s="142"/>
      <c r="D22" s="142"/>
      <c r="E22" s="142"/>
      <c r="F22" s="143"/>
    </row>
    <row r="23" spans="1:6" ht="37.5" customHeight="1" thickBot="1" x14ac:dyDescent="0.3">
      <c r="A23" s="150" t="s">
        <v>108</v>
      </c>
      <c r="B23" s="151"/>
      <c r="C23" s="151"/>
      <c r="D23" s="151"/>
      <c r="E23" s="151"/>
      <c r="F23" s="152"/>
    </row>
    <row r="24" spans="1:6" ht="37.5" customHeight="1" x14ac:dyDescent="0.25">
      <c r="A24" s="24" t="s">
        <v>98</v>
      </c>
      <c r="B24" s="175"/>
      <c r="C24" s="175"/>
      <c r="D24" s="154" t="s">
        <v>102</v>
      </c>
      <c r="E24" s="154"/>
      <c r="F24" s="61"/>
    </row>
    <row r="25" spans="1:6" ht="37.5" customHeight="1" x14ac:dyDescent="0.25">
      <c r="A25" s="25" t="s">
        <v>99</v>
      </c>
      <c r="B25" s="127"/>
      <c r="C25" s="127"/>
      <c r="D25" s="153" t="s">
        <v>101</v>
      </c>
      <c r="E25" s="153"/>
      <c r="F25" s="62"/>
    </row>
    <row r="26" spans="1:6" ht="37.5" customHeight="1" x14ac:dyDescent="0.25">
      <c r="A26" s="25" t="s">
        <v>100</v>
      </c>
      <c r="B26" s="128"/>
      <c r="C26" s="128"/>
      <c r="D26" s="153" t="s">
        <v>103</v>
      </c>
      <c r="E26" s="153"/>
      <c r="F26" s="62"/>
    </row>
    <row r="27" spans="1:6" ht="37.5" customHeight="1" x14ac:dyDescent="0.25">
      <c r="A27" s="129" t="s">
        <v>106</v>
      </c>
      <c r="B27" s="130"/>
      <c r="C27" s="131"/>
      <c r="D27" s="132"/>
      <c r="E27" s="133"/>
      <c r="F27" s="134"/>
    </row>
    <row r="28" spans="1:6" ht="37.5" customHeight="1" thickBot="1" x14ac:dyDescent="0.3">
      <c r="A28" s="31" t="s">
        <v>45</v>
      </c>
      <c r="B28" s="173"/>
      <c r="C28" s="173"/>
      <c r="D28" s="173"/>
      <c r="E28" s="173"/>
      <c r="F28" s="174"/>
    </row>
    <row r="29" spans="1:6" ht="30" customHeight="1" thickBot="1" x14ac:dyDescent="0.3">
      <c r="A29" s="121" t="s">
        <v>140</v>
      </c>
      <c r="B29" s="122"/>
      <c r="C29" s="122"/>
      <c r="D29" s="122"/>
      <c r="E29" s="122"/>
      <c r="F29" s="123"/>
    </row>
    <row r="30" spans="1:6" ht="30" customHeight="1" x14ac:dyDescent="0.25">
      <c r="A30" s="91" t="s">
        <v>88</v>
      </c>
      <c r="B30" s="92"/>
      <c r="C30" s="77"/>
      <c r="D30" s="77"/>
      <c r="E30" s="77"/>
      <c r="F30" s="79"/>
    </row>
    <row r="31" spans="1:6" ht="30" customHeight="1" x14ac:dyDescent="0.25">
      <c r="A31" s="103" t="s">
        <v>87</v>
      </c>
      <c r="B31" s="104"/>
      <c r="C31" s="78"/>
      <c r="D31" s="78"/>
      <c r="E31" s="78"/>
      <c r="F31" s="80"/>
    </row>
    <row r="32" spans="1:6" s="32" customFormat="1" ht="30" customHeight="1" x14ac:dyDescent="0.25">
      <c r="A32" s="103" t="s">
        <v>89</v>
      </c>
      <c r="B32" s="104"/>
      <c r="C32" s="78"/>
      <c r="D32" s="78"/>
      <c r="E32" s="78"/>
      <c r="F32" s="80"/>
    </row>
    <row r="33" spans="1:6" ht="30" customHeight="1" x14ac:dyDescent="0.25">
      <c r="A33" s="103" t="s">
        <v>47</v>
      </c>
      <c r="B33" s="104"/>
      <c r="C33" s="78"/>
      <c r="D33" s="78"/>
      <c r="E33" s="78"/>
      <c r="F33" s="80"/>
    </row>
    <row r="34" spans="1:6" ht="30" customHeight="1" x14ac:dyDescent="0.25">
      <c r="A34" s="103" t="s">
        <v>12</v>
      </c>
      <c r="B34" s="104"/>
      <c r="C34" s="78"/>
      <c r="D34" s="78"/>
      <c r="E34" s="78"/>
      <c r="F34" s="80"/>
    </row>
    <row r="35" spans="1:6" ht="30" customHeight="1" x14ac:dyDescent="0.25">
      <c r="A35" s="103" t="s">
        <v>90</v>
      </c>
      <c r="B35" s="104"/>
      <c r="C35" s="114"/>
      <c r="D35" s="114"/>
      <c r="E35" s="114"/>
      <c r="F35" s="115"/>
    </row>
    <row r="36" spans="1:6" ht="30" customHeight="1" thickBot="1" x14ac:dyDescent="0.3">
      <c r="A36" s="89" t="s">
        <v>91</v>
      </c>
      <c r="B36" s="90"/>
      <c r="C36" s="87"/>
      <c r="D36" s="87"/>
      <c r="E36" s="87"/>
      <c r="F36" s="88"/>
    </row>
    <row r="37" spans="1:6" ht="30" customHeight="1" thickBot="1" x14ac:dyDescent="0.3">
      <c r="A37" s="121" t="s">
        <v>120</v>
      </c>
      <c r="B37" s="122"/>
      <c r="C37" s="122"/>
      <c r="D37" s="122"/>
      <c r="E37" s="122"/>
      <c r="F37" s="123"/>
    </row>
    <row r="38" spans="1:6" ht="30" customHeight="1" x14ac:dyDescent="0.25">
      <c r="A38" s="33" t="s">
        <v>88</v>
      </c>
      <c r="B38" s="77"/>
      <c r="C38" s="77"/>
      <c r="D38" s="29" t="s">
        <v>88</v>
      </c>
      <c r="E38" s="77"/>
      <c r="F38" s="79"/>
    </row>
    <row r="39" spans="1:6" ht="30" customHeight="1" x14ac:dyDescent="0.25">
      <c r="A39" s="34" t="s">
        <v>87</v>
      </c>
      <c r="B39" s="78"/>
      <c r="C39" s="78"/>
      <c r="D39" s="30" t="s">
        <v>87</v>
      </c>
      <c r="E39" s="78"/>
      <c r="F39" s="80"/>
    </row>
    <row r="40" spans="1:6" ht="30" customHeight="1" x14ac:dyDescent="0.25">
      <c r="A40" s="34" t="s">
        <v>47</v>
      </c>
      <c r="B40" s="78"/>
      <c r="C40" s="78"/>
      <c r="D40" s="30" t="s">
        <v>47</v>
      </c>
      <c r="E40" s="78"/>
      <c r="F40" s="80"/>
    </row>
    <row r="41" spans="1:6" ht="118.5" customHeight="1" x14ac:dyDescent="0.25">
      <c r="A41" s="96" t="s">
        <v>121</v>
      </c>
      <c r="B41" s="97"/>
      <c r="C41" s="98"/>
      <c r="D41" s="99" t="s">
        <v>121</v>
      </c>
      <c r="E41" s="97"/>
      <c r="F41" s="100"/>
    </row>
    <row r="42" spans="1:6" ht="118.5" customHeight="1" thickBot="1" x14ac:dyDescent="0.3">
      <c r="A42" s="93" t="s">
        <v>13</v>
      </c>
      <c r="B42" s="94"/>
      <c r="C42" s="94"/>
      <c r="D42" s="94"/>
      <c r="E42" s="94"/>
      <c r="F42" s="95"/>
    </row>
    <row r="43" spans="1:6" ht="48" customHeight="1" x14ac:dyDescent="0.25">
      <c r="A43" s="158" t="s">
        <v>146</v>
      </c>
      <c r="B43" s="159"/>
      <c r="C43" s="159"/>
      <c r="D43" s="159"/>
      <c r="E43" s="159"/>
      <c r="F43" s="160"/>
    </row>
    <row r="44" spans="1:6" ht="60.75" customHeight="1" x14ac:dyDescent="0.25">
      <c r="A44" s="161"/>
      <c r="B44" s="162"/>
      <c r="C44" s="162"/>
      <c r="D44" s="162"/>
      <c r="E44" s="162"/>
      <c r="F44" s="163"/>
    </row>
    <row r="45" spans="1:6" ht="92.25" customHeight="1" thickBot="1" x14ac:dyDescent="0.3">
      <c r="A45" s="164"/>
      <c r="B45" s="165"/>
      <c r="C45" s="165"/>
      <c r="D45" s="165"/>
      <c r="E45" s="165"/>
      <c r="F45" s="166"/>
    </row>
    <row r="46" spans="1:6" ht="15" customHeight="1" x14ac:dyDescent="0.25"/>
    <row r="47" spans="1:6" ht="75.75" customHeight="1" x14ac:dyDescent="0.25"/>
    <row r="48" spans="1:6" ht="33.75" customHeight="1" x14ac:dyDescent="0.25"/>
  </sheetData>
  <sheetProtection algorithmName="SHA-512" hashValue="WrOqQwFWLpJpk1Gnq1IolVJW93RpTVycuDbYN0s79IhWZfqqEYtzikaVRtgfZ4SAVUFmetHbckCJZBqF7bFkAw==" saltValue="CMryKL+3jgLoAfKQZLTOpw==" spinCount="100000" sheet="1" formatCells="0" formatColumns="0" formatRows="0" selectLockedCells="1"/>
  <protectedRanges>
    <protectedRange sqref="D3:F8 C7" name="Raspon3"/>
    <protectedRange sqref="C9" name="Raspon4"/>
    <protectedRange sqref="F9" name="Raspon5"/>
    <protectedRange sqref="D10:F14" name="Raspon6"/>
    <protectedRange sqref="D15:F17 D18 D24:D27 D28:E28 D19:E23 F18:F28" name="Raspon7"/>
    <protectedRange sqref="D30:F36 E38:F40" name="Raspon11"/>
    <protectedRange sqref="D3:F8 C7" name="Raspon16"/>
  </protectedRanges>
  <dataConsolidate topLabels="1"/>
  <mergeCells count="70">
    <mergeCell ref="A1:F1"/>
    <mergeCell ref="A43:F45"/>
    <mergeCell ref="A29:F29"/>
    <mergeCell ref="A2:F2"/>
    <mergeCell ref="A13:C13"/>
    <mergeCell ref="D13:F13"/>
    <mergeCell ref="A10:C10"/>
    <mergeCell ref="D10:F10"/>
    <mergeCell ref="A11:C11"/>
    <mergeCell ref="D11:F11"/>
    <mergeCell ref="C4:F4"/>
    <mergeCell ref="A4:B4"/>
    <mergeCell ref="A34:B34"/>
    <mergeCell ref="C9:F9"/>
    <mergeCell ref="B28:F28"/>
    <mergeCell ref="B24:C24"/>
    <mergeCell ref="A9:B9"/>
    <mergeCell ref="A37:F37"/>
    <mergeCell ref="A14:C14"/>
    <mergeCell ref="D14:F14"/>
    <mergeCell ref="B25:C25"/>
    <mergeCell ref="B26:C26"/>
    <mergeCell ref="A27:C27"/>
    <mergeCell ref="D27:F27"/>
    <mergeCell ref="A20:F22"/>
    <mergeCell ref="A16:F16"/>
    <mergeCell ref="A19:F19"/>
    <mergeCell ref="A23:F23"/>
    <mergeCell ref="D26:E26"/>
    <mergeCell ref="D24:E24"/>
    <mergeCell ref="D25:E25"/>
    <mergeCell ref="A35:B35"/>
    <mergeCell ref="C35:F35"/>
    <mergeCell ref="C34:F34"/>
    <mergeCell ref="A33:B33"/>
    <mergeCell ref="D12:F12"/>
    <mergeCell ref="A17:B17"/>
    <mergeCell ref="A32:B32"/>
    <mergeCell ref="A42:F42"/>
    <mergeCell ref="A41:C41"/>
    <mergeCell ref="D41:F41"/>
    <mergeCell ref="E3:F3"/>
    <mergeCell ref="A31:B31"/>
    <mergeCell ref="C31:F31"/>
    <mergeCell ref="C7:F7"/>
    <mergeCell ref="A7:B7"/>
    <mergeCell ref="C5:F5"/>
    <mergeCell ref="A5:B5"/>
    <mergeCell ref="C6:F6"/>
    <mergeCell ref="A6:B6"/>
    <mergeCell ref="C17:D17"/>
    <mergeCell ref="E17:F17"/>
    <mergeCell ref="A15:B15"/>
    <mergeCell ref="C15:F15"/>
    <mergeCell ref="B3:C3"/>
    <mergeCell ref="B38:C38"/>
    <mergeCell ref="B39:C39"/>
    <mergeCell ref="B40:C40"/>
    <mergeCell ref="E38:F38"/>
    <mergeCell ref="E39:F39"/>
    <mergeCell ref="E40:F40"/>
    <mergeCell ref="A12:C12"/>
    <mergeCell ref="C8:F8"/>
    <mergeCell ref="A8:B8"/>
    <mergeCell ref="C30:F30"/>
    <mergeCell ref="C32:F32"/>
    <mergeCell ref="C36:F36"/>
    <mergeCell ref="A36:B36"/>
    <mergeCell ref="C33:F33"/>
    <mergeCell ref="A30:B30"/>
  </mergeCells>
  <conditionalFormatting sqref="D11:F11">
    <cfRule type="cellIs" dxfId="0" priority="1" operator="greaterThan">
      <formula>$D$10</formula>
    </cfRule>
  </conditionalFormatting>
  <printOptions horizontalCentered="1"/>
  <pageMargins left="0.7" right="0.7" top="0.75" bottom="0.75" header="0.3" footer="0.3"/>
  <pageSetup paperSize="9" scale="79" fitToHeight="0" orientation="portrait" r:id="rId1"/>
  <headerFooter scaleWithDoc="0" alignWithMargins="0">
    <oddHeader>&amp;R&amp;"Times New Roman"&amp;10&amp;K317100 Stupanj klasifikacije: NEKLASIFICIRANO&amp;1#_x000D_</oddHead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  <rowBreaks count="1" manualBreakCount="1">
    <brk id="22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5000000}">
          <x14:formula1>
            <xm:f>'Pomoćni list'!$D$7:$D$27</xm:f>
          </x14:formula1>
          <xm:sqref>C7</xm:sqref>
        </x14:dataValidation>
        <x14:dataValidation type="list" allowBlank="1" showInputMessage="1" showErrorMessage="1" xr:uid="{78A92530-9419-4692-8C4E-6FF3BAFA7267}">
          <x14:formula1>
            <xm:f>'pomoćni sheet_sakriti'!$E$1:$E$35</xm:f>
          </x14:formula1>
          <xm:sqref>C18</xm:sqref>
        </x14:dataValidation>
        <x14:dataValidation type="list" allowBlank="1" showInputMessage="1" showErrorMessage="1" xr:uid="{54FB4D9E-ACE3-4504-9326-46A0A270D8A3}">
          <x14:formula1>
            <xm:f>'pomoćni sheet_sakriti'!$B$1:$B$104</xm:f>
          </x14:formula1>
          <xm:sqref>D3</xm:sqref>
        </x14:dataValidation>
        <x14:dataValidation type="list" allowBlank="1" showInputMessage="1" showErrorMessage="1" xr:uid="{2D6B87BF-484A-412B-B839-36301D5E7D30}">
          <x14:formula1>
            <xm:f>'pomoćni sheet_sakriti'!$F$1:$F$37</xm:f>
          </x14:formula1>
          <xm:sqref>E18</xm:sqref>
        </x14:dataValidation>
        <x14:dataValidation type="list" allowBlank="1" showInputMessage="1" showErrorMessage="1" xr:uid="{FE0652E8-ED3D-47E7-829B-241409650E3E}">
          <x14:formula1>
            <xm:f>'pomoćni sheet_sakriti'!$G$1:$G$6</xm:f>
          </x14:formula1>
          <xm:sqref>C17:D17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52AC-B58A-4E6F-9961-ECFF052E7643}">
  <sheetPr>
    <tabColor theme="6" tint="0.39997558519241921"/>
    <pageSetUpPr fitToPage="1"/>
  </sheetPr>
  <dimension ref="A1:AS22"/>
  <sheetViews>
    <sheetView view="pageBreakPreview" zoomScaleNormal="100" zoomScaleSheetLayoutView="100" workbookViewId="0">
      <selection activeCell="B5" sqref="B5"/>
    </sheetView>
  </sheetViews>
  <sheetFormatPr defaultRowHeight="14.25" x14ac:dyDescent="0.25"/>
  <cols>
    <col min="1" max="1" width="6.85546875" style="36" customWidth="1"/>
    <col min="2" max="2" width="47.28515625" style="36" customWidth="1"/>
    <col min="3" max="3" width="15.140625" style="36" customWidth="1"/>
    <col min="4" max="4" width="15.42578125" style="36" customWidth="1"/>
    <col min="5" max="5" width="14.28515625" style="36" customWidth="1"/>
    <col min="6" max="6" width="15.5703125" style="36" customWidth="1"/>
    <col min="7" max="7" width="21.28515625" style="36" customWidth="1"/>
    <col min="8" max="8" width="12.7109375" style="36" customWidth="1"/>
    <col min="9" max="9" width="18" style="36" customWidth="1"/>
    <col min="10" max="10" width="19.140625" style="36" customWidth="1"/>
    <col min="11" max="12" width="9.140625" style="36" customWidth="1"/>
    <col min="13" max="13" width="41.5703125" style="36" customWidth="1"/>
    <col min="14" max="14" width="9.140625" style="36" customWidth="1"/>
    <col min="15" max="15" width="24.7109375" style="36" customWidth="1"/>
    <col min="16" max="16" width="21.7109375" style="36" customWidth="1"/>
    <col min="17" max="17" width="9.140625" style="36" customWidth="1"/>
    <col min="18" max="18" width="45.5703125" style="36" customWidth="1"/>
    <col min="19" max="19" width="9.140625" style="36" customWidth="1"/>
    <col min="20" max="20" width="17.7109375" style="36" customWidth="1"/>
    <col min="21" max="76" width="9.140625" style="36" customWidth="1"/>
    <col min="77" max="16384" width="9.140625" style="36"/>
  </cols>
  <sheetData>
    <row r="1" spans="1:45" s="35" customFormat="1" ht="99" customHeight="1" thickBot="1" x14ac:dyDescent="0.35">
      <c r="A1" s="217" t="s">
        <v>142</v>
      </c>
      <c r="B1" s="218"/>
      <c r="C1" s="218"/>
      <c r="D1" s="218"/>
      <c r="E1" s="218"/>
      <c r="F1" s="218"/>
      <c r="G1" s="218"/>
      <c r="H1" s="218"/>
      <c r="I1" s="218"/>
      <c r="J1" s="219"/>
    </row>
    <row r="2" spans="1:45" s="22" customFormat="1" ht="27" customHeight="1" thickBot="1" x14ac:dyDescent="0.3">
      <c r="A2" s="167" t="s">
        <v>127</v>
      </c>
      <c r="B2" s="168"/>
      <c r="C2" s="168"/>
      <c r="D2" s="168"/>
      <c r="E2" s="168"/>
      <c r="F2" s="168"/>
      <c r="G2" s="168"/>
      <c r="H2" s="168"/>
      <c r="I2" s="168"/>
      <c r="J2" s="169"/>
      <c r="AS2" s="23"/>
    </row>
    <row r="3" spans="1:45" ht="24.95" customHeight="1" thickBot="1" x14ac:dyDescent="0.3">
      <c r="A3" s="220" t="s">
        <v>128</v>
      </c>
      <c r="B3" s="221"/>
      <c r="C3" s="221"/>
      <c r="D3" s="221"/>
      <c r="E3" s="221"/>
      <c r="F3" s="221"/>
      <c r="G3" s="221"/>
      <c r="H3" s="222"/>
      <c r="I3" s="45" t="s">
        <v>72</v>
      </c>
      <c r="J3" s="46" t="str">
        <f>'pomoćni sheet_sakriti'!C13</f>
        <v>MF-2024-1-1-</v>
      </c>
    </row>
    <row r="4" spans="1:45" ht="54.75" customHeight="1" thickBot="1" x14ac:dyDescent="0.3">
      <c r="A4" s="37" t="s">
        <v>54</v>
      </c>
      <c r="B4" s="38" t="s">
        <v>78</v>
      </c>
      <c r="C4" s="178" t="s">
        <v>79</v>
      </c>
      <c r="D4" s="178"/>
      <c r="E4" s="178" t="s">
        <v>83</v>
      </c>
      <c r="F4" s="178"/>
      <c r="G4" s="38" t="s">
        <v>129</v>
      </c>
      <c r="H4" s="178" t="s">
        <v>85</v>
      </c>
      <c r="I4" s="178"/>
      <c r="J4" s="179"/>
    </row>
    <row r="5" spans="1:45" ht="27.95" customHeight="1" x14ac:dyDescent="0.25">
      <c r="A5" s="39">
        <v>1</v>
      </c>
      <c r="B5" s="65"/>
      <c r="C5" s="223"/>
      <c r="D5" s="223"/>
      <c r="E5" s="224"/>
      <c r="F5" s="224"/>
      <c r="G5" s="40"/>
      <c r="H5" s="180"/>
      <c r="I5" s="180"/>
      <c r="J5" s="181"/>
      <c r="M5"/>
    </row>
    <row r="6" spans="1:45" ht="27.95" customHeight="1" x14ac:dyDescent="0.25">
      <c r="A6" s="11">
        <v>2</v>
      </c>
      <c r="B6" s="66"/>
      <c r="C6" s="214"/>
      <c r="D6" s="214"/>
      <c r="E6" s="215"/>
      <c r="F6" s="215"/>
      <c r="G6" s="41"/>
      <c r="H6" s="185"/>
      <c r="I6" s="185"/>
      <c r="J6" s="186"/>
    </row>
    <row r="7" spans="1:45" ht="27.95" customHeight="1" x14ac:dyDescent="0.25">
      <c r="A7" s="11">
        <v>3</v>
      </c>
      <c r="B7" s="66"/>
      <c r="C7" s="214"/>
      <c r="D7" s="214"/>
      <c r="E7" s="215"/>
      <c r="F7" s="215"/>
      <c r="G7" s="41">
        <f>ROUNDDOWN((E7*'Opći podaci'!$D$12),2)</f>
        <v>0</v>
      </c>
      <c r="H7" s="185"/>
      <c r="I7" s="185"/>
      <c r="J7" s="186"/>
    </row>
    <row r="8" spans="1:45" ht="27.95" customHeight="1" x14ac:dyDescent="0.25">
      <c r="A8" s="11">
        <v>4</v>
      </c>
      <c r="B8" s="66"/>
      <c r="C8" s="214"/>
      <c r="D8" s="214"/>
      <c r="E8" s="215"/>
      <c r="F8" s="215"/>
      <c r="G8" s="41">
        <f>ROUNDDOWN((E8*'Opći podaci'!$D$12),2)</f>
        <v>0</v>
      </c>
      <c r="H8" s="185"/>
      <c r="I8" s="185"/>
      <c r="J8" s="186"/>
    </row>
    <row r="9" spans="1:45" ht="27.95" customHeight="1" x14ac:dyDescent="0.25">
      <c r="A9" s="11">
        <v>5</v>
      </c>
      <c r="B9" s="66"/>
      <c r="C9" s="214"/>
      <c r="D9" s="214"/>
      <c r="E9" s="215"/>
      <c r="F9" s="215"/>
      <c r="G9" s="41">
        <f>ROUNDDOWN((E9*'Opći podaci'!$D$12),2)</f>
        <v>0</v>
      </c>
      <c r="H9" s="185"/>
      <c r="I9" s="185"/>
      <c r="J9" s="186"/>
    </row>
    <row r="10" spans="1:45" ht="27.95" customHeight="1" x14ac:dyDescent="0.25">
      <c r="A10" s="11">
        <v>6</v>
      </c>
      <c r="B10" s="66"/>
      <c r="C10" s="214"/>
      <c r="D10" s="214"/>
      <c r="E10" s="215"/>
      <c r="F10" s="215"/>
      <c r="G10" s="41">
        <f>ROUNDDOWN((E10*'Opći podaci'!$D$12),2)</f>
        <v>0</v>
      </c>
      <c r="H10" s="185"/>
      <c r="I10" s="185"/>
      <c r="J10" s="186"/>
    </row>
    <row r="11" spans="1:45" ht="27.95" customHeight="1" x14ac:dyDescent="0.25">
      <c r="A11" s="11">
        <v>7</v>
      </c>
      <c r="B11" s="66"/>
      <c r="C11" s="214"/>
      <c r="D11" s="214"/>
      <c r="E11" s="215"/>
      <c r="F11" s="215"/>
      <c r="G11" s="41">
        <f>ROUNDDOWN((E11*'Opći podaci'!$D$12),2)</f>
        <v>0</v>
      </c>
      <c r="H11" s="185"/>
      <c r="I11" s="185"/>
      <c r="J11" s="186"/>
    </row>
    <row r="12" spans="1:45" ht="27.95" customHeight="1" thickBot="1" x14ac:dyDescent="0.3">
      <c r="A12" s="42">
        <v>8</v>
      </c>
      <c r="B12" s="67"/>
      <c r="C12" s="216"/>
      <c r="D12" s="216"/>
      <c r="E12" s="191"/>
      <c r="F12" s="191"/>
      <c r="G12" s="43">
        <f>ROUNDDOWN((E12*'Opći podaci'!$D$12),2)</f>
        <v>0</v>
      </c>
      <c r="H12" s="201"/>
      <c r="I12" s="201"/>
      <c r="J12" s="202"/>
    </row>
    <row r="13" spans="1:45" ht="37.5" customHeight="1" thickBot="1" x14ac:dyDescent="0.3">
      <c r="A13" s="203" t="s">
        <v>62</v>
      </c>
      <c r="B13" s="204"/>
      <c r="C13" s="204"/>
      <c r="D13" s="204"/>
      <c r="E13" s="205">
        <f>SUM(E5:E12)</f>
        <v>0</v>
      </c>
      <c r="F13" s="205"/>
      <c r="G13" s="44">
        <f>SUM(G5:G12)</f>
        <v>0</v>
      </c>
      <c r="H13" s="209" t="str">
        <f>IF(E13='Opći podaci'!D11,"","OPREZ! Iznos prihvatljivih troškova projekta je različit od iznosa iz Priloga II. Ugovora!")</f>
        <v/>
      </c>
      <c r="I13" s="209"/>
      <c r="J13" s="210"/>
    </row>
    <row r="14" spans="1:45" ht="57.75" customHeight="1" thickBot="1" x14ac:dyDescent="0.3">
      <c r="A14" s="182" t="s">
        <v>137</v>
      </c>
      <c r="B14" s="183"/>
      <c r="C14" s="183"/>
      <c r="D14" s="183"/>
      <c r="E14" s="183"/>
      <c r="F14" s="183"/>
      <c r="G14" s="183"/>
      <c r="H14" s="183"/>
      <c r="I14" s="183"/>
      <c r="J14" s="184"/>
    </row>
    <row r="15" spans="1:45" ht="24.95" customHeight="1" thickBot="1" x14ac:dyDescent="0.3">
      <c r="A15" s="211" t="s">
        <v>131</v>
      </c>
      <c r="B15" s="212"/>
      <c r="C15" s="212"/>
      <c r="D15" s="212"/>
      <c r="E15" s="212"/>
      <c r="F15" s="212"/>
      <c r="G15" s="212"/>
      <c r="H15" s="212"/>
      <c r="I15" s="212"/>
      <c r="J15" s="213"/>
    </row>
    <row r="16" spans="1:45" ht="31.5" customHeight="1" x14ac:dyDescent="0.25">
      <c r="A16" s="206" t="s">
        <v>81</v>
      </c>
      <c r="B16" s="207"/>
      <c r="C16" s="207"/>
      <c r="D16" s="207"/>
      <c r="E16" s="208"/>
      <c r="F16" s="208"/>
      <c r="G16" s="192" t="s">
        <v>136</v>
      </c>
      <c r="H16" s="193"/>
      <c r="I16" s="193"/>
      <c r="J16" s="194"/>
    </row>
    <row r="17" spans="1:10" ht="31.5" customHeight="1" x14ac:dyDescent="0.25">
      <c r="A17" s="187" t="s">
        <v>80</v>
      </c>
      <c r="B17" s="153"/>
      <c r="C17" s="153"/>
      <c r="D17" s="153"/>
      <c r="E17" s="188"/>
      <c r="F17" s="188"/>
      <c r="G17" s="195"/>
      <c r="H17" s="196"/>
      <c r="I17" s="196"/>
      <c r="J17" s="197"/>
    </row>
    <row r="18" spans="1:10" ht="43.5" customHeight="1" thickBot="1" x14ac:dyDescent="0.3">
      <c r="A18" s="189" t="s">
        <v>104</v>
      </c>
      <c r="B18" s="190"/>
      <c r="C18" s="190"/>
      <c r="D18" s="190"/>
      <c r="E18" s="191"/>
      <c r="F18" s="191"/>
      <c r="G18" s="198" t="str">
        <f>IF(E18&gt;0.2*'Opći podaci'!D13,"OPREZ! Iznos predujma iznosi više od 20% dodijeljenih sredstava MF!","")</f>
        <v/>
      </c>
      <c r="H18" s="199"/>
      <c r="I18" s="199"/>
      <c r="J18" s="200"/>
    </row>
    <row r="20" spans="1:10" ht="14.25" customHeight="1" x14ac:dyDescent="0.25">
      <c r="A20" s="176"/>
      <c r="B20" s="177"/>
      <c r="C20" s="177"/>
      <c r="D20" s="177"/>
      <c r="E20" s="177"/>
      <c r="F20" s="177"/>
      <c r="G20" s="177"/>
      <c r="H20" s="177"/>
      <c r="I20" s="177"/>
      <c r="J20" s="177"/>
    </row>
    <row r="21" spans="1:10" ht="14.25" customHeight="1" x14ac:dyDescent="0.25">
      <c r="A21" s="176"/>
      <c r="B21" s="177"/>
      <c r="C21" s="177"/>
      <c r="D21" s="177"/>
      <c r="E21" s="177"/>
      <c r="F21" s="177"/>
      <c r="G21" s="177"/>
      <c r="H21" s="177"/>
      <c r="I21" s="177"/>
      <c r="J21" s="177"/>
    </row>
    <row r="22" spans="1:10" ht="15" customHeight="1" x14ac:dyDescent="0.25">
      <c r="A22" s="176"/>
      <c r="B22" s="177"/>
      <c r="C22" s="177"/>
      <c r="D22" s="177"/>
      <c r="E22" s="177"/>
      <c r="F22" s="177"/>
      <c r="G22" s="177"/>
      <c r="H22" s="177"/>
      <c r="I22" s="177"/>
      <c r="J22" s="177"/>
    </row>
  </sheetData>
  <sheetProtection algorithmName="SHA-512" hashValue="r89zuJ+v8AA/pV5unbsUrxUjm4ni845bFIId4QPsc4jo5JvQ/w1ZLFJMyRwgqQymC4O4lUjfrwBh6PDX/bHbqA==" saltValue="LsMpSuC+p/qtSPrpILo4fw==" spinCount="100000" sheet="1" formatCells="0" formatColumns="0" formatRows="0" selectLockedCells="1"/>
  <dataConsolidate topLabels="1"/>
  <mergeCells count="44">
    <mergeCell ref="C6:D6"/>
    <mergeCell ref="E6:F6"/>
    <mergeCell ref="C4:D4"/>
    <mergeCell ref="E4:F4"/>
    <mergeCell ref="C9:D9"/>
    <mergeCell ref="E9:F9"/>
    <mergeCell ref="C7:D7"/>
    <mergeCell ref="E7:F7"/>
    <mergeCell ref="C8:D8"/>
    <mergeCell ref="E8:F8"/>
    <mergeCell ref="A1:J1"/>
    <mergeCell ref="A2:J2"/>
    <mergeCell ref="A3:H3"/>
    <mergeCell ref="C5:D5"/>
    <mergeCell ref="E5:F5"/>
    <mergeCell ref="C11:D11"/>
    <mergeCell ref="E11:F11"/>
    <mergeCell ref="C12:D12"/>
    <mergeCell ref="E12:F12"/>
    <mergeCell ref="C10:D10"/>
    <mergeCell ref="E10:F10"/>
    <mergeCell ref="H12:J12"/>
    <mergeCell ref="A13:D13"/>
    <mergeCell ref="E13:F13"/>
    <mergeCell ref="A16:D16"/>
    <mergeCell ref="E16:F16"/>
    <mergeCell ref="H13:J13"/>
    <mergeCell ref="A15:J15"/>
    <mergeCell ref="A20:J22"/>
    <mergeCell ref="H4:J4"/>
    <mergeCell ref="H5:J5"/>
    <mergeCell ref="A14:J14"/>
    <mergeCell ref="H6:J6"/>
    <mergeCell ref="H7:J7"/>
    <mergeCell ref="H8:J8"/>
    <mergeCell ref="H9:J9"/>
    <mergeCell ref="H10:J10"/>
    <mergeCell ref="H11:J11"/>
    <mergeCell ref="A17:D17"/>
    <mergeCell ref="E17:F17"/>
    <mergeCell ref="A18:D18"/>
    <mergeCell ref="E18:F18"/>
    <mergeCell ref="G16:J17"/>
    <mergeCell ref="G18:J18"/>
  </mergeCells>
  <printOptions horizontalCentered="1"/>
  <pageMargins left="0.25" right="0.25" top="0.75" bottom="0.75" header="0.3" footer="0.3"/>
  <pageSetup paperSize="9" scale="76" fitToHeight="0" orientation="landscape" r:id="rId1"/>
  <headerFooter scaleWithDoc="0" alignWithMargins="0">
    <oddHeader>&amp;R&amp;"Times New Roman"&amp;10&amp;K317100 Stupanj klasifikacije: NEKLASIFICIRANO&amp;1#_x000D_</oddHead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2BEB7BA-10A6-4EDB-A8F5-B29748D59F24}">
          <x14:formula1>
            <xm:f>'pomoćni sheet_sakriti'!$C$1:$C$2</xm:f>
          </x14:formula1>
          <xm:sqref>C5:C12</xm:sqref>
        </x14:dataValidation>
        <x14:dataValidation type="list" allowBlank="1" showInputMessage="1" showErrorMessage="1" xr:uid="{B8C9ADB1-9871-4DAE-B2B2-D219DC5963E1}">
          <x14:formula1>
            <xm:f>'pomoćni sheet_sakriti'!$J$1:$J$2</xm:f>
          </x14:formula1>
          <xm:sqref>E16</xm:sqref>
        </x14:dataValidation>
        <x14:dataValidation type="list" allowBlank="1" showInputMessage="1" showErrorMessage="1" xr:uid="{C90DEAB3-2849-4E01-88FD-024D5413D9D4}">
          <x14:formula1>
            <xm:f>'pomoćni sheet_sakriti'!$F$5:$F$28</xm:f>
          </x14:formula1>
          <xm:sqref>E17:F17 B5:B12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276B-3654-47C6-B333-D68176DF7058}">
  <sheetPr>
    <tabColor theme="6" tint="0.39997558519241921"/>
    <pageSetUpPr fitToPage="1"/>
  </sheetPr>
  <dimension ref="A1:CO31"/>
  <sheetViews>
    <sheetView view="pageBreakPreview" zoomScaleNormal="100" zoomScaleSheetLayoutView="100" workbookViewId="0">
      <selection activeCell="B6" sqref="B6"/>
    </sheetView>
  </sheetViews>
  <sheetFormatPr defaultRowHeight="14.25" x14ac:dyDescent="0.25"/>
  <cols>
    <col min="1" max="1" width="6.85546875" style="36" customWidth="1"/>
    <col min="2" max="2" width="47.28515625" style="36" customWidth="1"/>
    <col min="3" max="3" width="15.140625" style="36" customWidth="1"/>
    <col min="4" max="4" width="15.42578125" style="36" customWidth="1"/>
    <col min="5" max="5" width="14.28515625" style="36" customWidth="1"/>
    <col min="6" max="6" width="15.5703125" style="36" customWidth="1"/>
    <col min="7" max="7" width="17.42578125" style="36" customWidth="1"/>
    <col min="8" max="8" width="12.7109375" style="36" customWidth="1"/>
    <col min="9" max="9" width="22.140625" style="36" customWidth="1"/>
    <col min="10" max="10" width="26.42578125" style="36" customWidth="1"/>
    <col min="11" max="12" width="9.140625" style="36" customWidth="1"/>
    <col min="13" max="13" width="41.5703125" style="36" customWidth="1"/>
    <col min="14" max="14" width="9.140625" style="36" customWidth="1"/>
    <col min="15" max="15" width="24.7109375" style="36" customWidth="1"/>
    <col min="16" max="16" width="21.7109375" style="36" customWidth="1"/>
    <col min="17" max="17" width="9.140625" style="36" customWidth="1"/>
    <col min="18" max="18" width="45.5703125" style="36" customWidth="1"/>
    <col min="19" max="19" width="9.140625" style="36" customWidth="1"/>
    <col min="20" max="20" width="17.7109375" style="36" customWidth="1"/>
    <col min="21" max="76" width="9.140625" style="36" customWidth="1"/>
    <col min="77" max="16384" width="9.140625" style="36"/>
  </cols>
  <sheetData>
    <row r="1" spans="1:93" s="35" customFormat="1" ht="99" customHeight="1" thickBot="1" x14ac:dyDescent="0.35">
      <c r="A1" s="217" t="s">
        <v>142</v>
      </c>
      <c r="B1" s="218"/>
      <c r="C1" s="218"/>
      <c r="D1" s="218"/>
      <c r="E1" s="218"/>
      <c r="F1" s="218"/>
      <c r="G1" s="218"/>
      <c r="H1" s="218"/>
      <c r="I1" s="218"/>
      <c r="J1" s="219"/>
    </row>
    <row r="2" spans="1:93" s="22" customFormat="1" ht="27" customHeight="1" thickBot="1" x14ac:dyDescent="0.3">
      <c r="A2" s="167" t="s">
        <v>132</v>
      </c>
      <c r="B2" s="168"/>
      <c r="C2" s="168"/>
      <c r="D2" s="168"/>
      <c r="E2" s="168"/>
      <c r="F2" s="168"/>
      <c r="G2" s="168"/>
      <c r="H2" s="168"/>
      <c r="I2" s="168"/>
      <c r="J2" s="169"/>
      <c r="AS2" s="23"/>
    </row>
    <row r="3" spans="1:93" ht="32.1" customHeight="1" thickBot="1" x14ac:dyDescent="0.3">
      <c r="A3" s="247" t="str">
        <f>IF(C3="","!!!Odaberite tip zahtjeva za isplatu sredstava!!! ==&gt;"," ")</f>
        <v xml:space="preserve"> </v>
      </c>
      <c r="B3" s="248"/>
      <c r="C3" s="244" t="s">
        <v>63</v>
      </c>
      <c r="D3" s="245"/>
      <c r="E3" s="245"/>
      <c r="F3" s="245"/>
      <c r="G3" s="245"/>
      <c r="H3" s="246"/>
      <c r="I3" s="45" t="s">
        <v>72</v>
      </c>
      <c r="J3" s="46" t="str">
        <f>'pomoćni sheet_sakriti'!C13</f>
        <v>MF-2024-1-1-</v>
      </c>
    </row>
    <row r="4" spans="1:93" s="48" customFormat="1" ht="24.95" customHeight="1" thickBot="1" x14ac:dyDescent="0.3">
      <c r="A4" s="243" t="s">
        <v>123</v>
      </c>
      <c r="B4" s="230"/>
      <c r="C4" s="230"/>
      <c r="D4" s="230"/>
      <c r="E4" s="230"/>
      <c r="F4" s="230"/>
      <c r="G4" s="230"/>
      <c r="H4" s="230"/>
      <c r="I4" s="230"/>
      <c r="J4" s="231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</row>
    <row r="5" spans="1:93" ht="42" customHeight="1" x14ac:dyDescent="0.25">
      <c r="A5" s="49" t="s">
        <v>54</v>
      </c>
      <c r="B5" s="50" t="s">
        <v>82</v>
      </c>
      <c r="C5" s="242" t="s">
        <v>46</v>
      </c>
      <c r="D5" s="242"/>
      <c r="E5" s="242" t="s">
        <v>48</v>
      </c>
      <c r="F5" s="242"/>
      <c r="G5" s="50" t="s">
        <v>49</v>
      </c>
      <c r="H5" s="50" t="s">
        <v>56</v>
      </c>
      <c r="I5" s="50" t="s">
        <v>50</v>
      </c>
      <c r="J5" s="51" t="s">
        <v>97</v>
      </c>
      <c r="V5" s="52"/>
    </row>
    <row r="6" spans="1:93" ht="27.95" customHeight="1" x14ac:dyDescent="0.25">
      <c r="A6" s="11">
        <v>1</v>
      </c>
      <c r="B6" s="64"/>
      <c r="C6" s="78"/>
      <c r="D6" s="78"/>
      <c r="E6" s="127"/>
      <c r="F6" s="127"/>
      <c r="G6" s="68"/>
      <c r="H6" s="68"/>
      <c r="I6" s="69"/>
      <c r="J6" s="73"/>
      <c r="V6" s="52"/>
    </row>
    <row r="7" spans="1:93" ht="27.95" customHeight="1" x14ac:dyDescent="0.25">
      <c r="A7" s="11">
        <v>2</v>
      </c>
      <c r="B7" s="64"/>
      <c r="C7" s="78"/>
      <c r="D7" s="78"/>
      <c r="E7" s="127"/>
      <c r="F7" s="127"/>
      <c r="G7" s="68"/>
      <c r="H7" s="68"/>
      <c r="I7" s="69"/>
      <c r="J7" s="73"/>
      <c r="V7" s="52"/>
    </row>
    <row r="8" spans="1:93" ht="27.95" customHeight="1" x14ac:dyDescent="0.25">
      <c r="A8" s="11">
        <v>3</v>
      </c>
      <c r="B8" s="64"/>
      <c r="C8" s="78"/>
      <c r="D8" s="78"/>
      <c r="E8" s="127"/>
      <c r="F8" s="127"/>
      <c r="G8" s="68"/>
      <c r="H8" s="68"/>
      <c r="I8" s="69"/>
      <c r="J8" s="73"/>
      <c r="V8" s="52"/>
    </row>
    <row r="9" spans="1:93" ht="27.95" customHeight="1" x14ac:dyDescent="0.25">
      <c r="A9" s="11">
        <v>4</v>
      </c>
      <c r="B9" s="64"/>
      <c r="C9" s="78"/>
      <c r="D9" s="78"/>
      <c r="E9" s="127"/>
      <c r="F9" s="127"/>
      <c r="G9" s="68"/>
      <c r="H9" s="68"/>
      <c r="I9" s="69"/>
      <c r="J9" s="73"/>
      <c r="V9" s="52"/>
    </row>
    <row r="10" spans="1:93" ht="27.95" customHeight="1" x14ac:dyDescent="0.25">
      <c r="A10" s="11">
        <v>5</v>
      </c>
      <c r="B10" s="64"/>
      <c r="C10" s="78"/>
      <c r="D10" s="78"/>
      <c r="E10" s="127"/>
      <c r="F10" s="127"/>
      <c r="G10" s="68"/>
      <c r="H10" s="68"/>
      <c r="I10" s="69"/>
      <c r="J10" s="73"/>
      <c r="V10" s="52"/>
    </row>
    <row r="11" spans="1:93" ht="27.95" customHeight="1" x14ac:dyDescent="0.25">
      <c r="A11" s="11">
        <v>6</v>
      </c>
      <c r="B11" s="64"/>
      <c r="C11" s="78"/>
      <c r="D11" s="78"/>
      <c r="E11" s="127"/>
      <c r="F11" s="127"/>
      <c r="G11" s="68"/>
      <c r="H11" s="68"/>
      <c r="I11" s="69"/>
      <c r="J11" s="73"/>
      <c r="V11" s="52"/>
    </row>
    <row r="12" spans="1:93" ht="27.95" customHeight="1" x14ac:dyDescent="0.25">
      <c r="A12" s="11">
        <v>7</v>
      </c>
      <c r="B12" s="64"/>
      <c r="C12" s="78"/>
      <c r="D12" s="78"/>
      <c r="E12" s="127"/>
      <c r="F12" s="127"/>
      <c r="G12" s="68"/>
      <c r="H12" s="68"/>
      <c r="I12" s="69"/>
      <c r="J12" s="73"/>
      <c r="V12" s="52"/>
    </row>
    <row r="13" spans="1:93" ht="27.95" customHeight="1" x14ac:dyDescent="0.25">
      <c r="A13" s="11">
        <v>8</v>
      </c>
      <c r="B13" s="64"/>
      <c r="C13" s="78"/>
      <c r="D13" s="78"/>
      <c r="E13" s="127"/>
      <c r="F13" s="127"/>
      <c r="G13" s="68"/>
      <c r="H13" s="68"/>
      <c r="I13" s="69"/>
      <c r="J13" s="73"/>
      <c r="V13" s="52"/>
    </row>
    <row r="14" spans="1:93" ht="27.95" customHeight="1" x14ac:dyDescent="0.25">
      <c r="A14" s="11">
        <v>9</v>
      </c>
      <c r="B14" s="64"/>
      <c r="C14" s="78"/>
      <c r="D14" s="78"/>
      <c r="E14" s="127"/>
      <c r="F14" s="127"/>
      <c r="G14" s="68"/>
      <c r="H14" s="68"/>
      <c r="I14" s="69"/>
      <c r="J14" s="73"/>
      <c r="V14" s="52"/>
    </row>
    <row r="15" spans="1:93" ht="27.95" customHeight="1" x14ac:dyDescent="0.25">
      <c r="A15" s="11">
        <v>10</v>
      </c>
      <c r="B15" s="64"/>
      <c r="C15" s="78"/>
      <c r="D15" s="78"/>
      <c r="E15" s="127"/>
      <c r="F15" s="127"/>
      <c r="G15" s="68"/>
      <c r="H15" s="68"/>
      <c r="I15" s="69"/>
      <c r="J15" s="73"/>
      <c r="V15" s="52"/>
    </row>
    <row r="16" spans="1:93" ht="27.95" customHeight="1" x14ac:dyDescent="0.25">
      <c r="A16" s="11">
        <v>11</v>
      </c>
      <c r="B16" s="64"/>
      <c r="C16" s="78"/>
      <c r="D16" s="78"/>
      <c r="E16" s="127"/>
      <c r="F16" s="127"/>
      <c r="G16" s="68"/>
      <c r="H16" s="68"/>
      <c r="I16" s="69"/>
      <c r="J16" s="73"/>
      <c r="V16" s="52"/>
    </row>
    <row r="17" spans="1:93" ht="27.95" customHeight="1" x14ac:dyDescent="0.25">
      <c r="A17" s="11">
        <v>12</v>
      </c>
      <c r="B17" s="64"/>
      <c r="C17" s="78"/>
      <c r="D17" s="78"/>
      <c r="E17" s="127"/>
      <c r="F17" s="127"/>
      <c r="G17" s="68"/>
      <c r="H17" s="68"/>
      <c r="I17" s="69"/>
      <c r="J17" s="73"/>
      <c r="V17" s="52"/>
    </row>
    <row r="18" spans="1:93" ht="27.95" customHeight="1" x14ac:dyDescent="0.25">
      <c r="A18" s="11">
        <v>13</v>
      </c>
      <c r="B18" s="64"/>
      <c r="C18" s="78"/>
      <c r="D18" s="78"/>
      <c r="E18" s="127"/>
      <c r="F18" s="127"/>
      <c r="G18" s="68"/>
      <c r="H18" s="68"/>
      <c r="I18" s="69"/>
      <c r="J18" s="73"/>
      <c r="V18" s="52"/>
    </row>
    <row r="19" spans="1:93" ht="27.95" customHeight="1" x14ac:dyDescent="0.25">
      <c r="A19" s="11">
        <v>14</v>
      </c>
      <c r="B19" s="64"/>
      <c r="C19" s="78"/>
      <c r="D19" s="78"/>
      <c r="E19" s="127"/>
      <c r="F19" s="127"/>
      <c r="G19" s="68"/>
      <c r="H19" s="68"/>
      <c r="I19" s="69"/>
      <c r="J19" s="73"/>
      <c r="V19" s="52"/>
    </row>
    <row r="20" spans="1:93" ht="27.95" customHeight="1" thickBot="1" x14ac:dyDescent="0.3">
      <c r="A20" s="12">
        <v>15</v>
      </c>
      <c r="B20" s="70"/>
      <c r="C20" s="249"/>
      <c r="D20" s="249"/>
      <c r="E20" s="250"/>
      <c r="F20" s="250"/>
      <c r="G20" s="71"/>
      <c r="H20" s="71"/>
      <c r="I20" s="72"/>
      <c r="J20" s="74"/>
      <c r="V20" s="52"/>
    </row>
    <row r="21" spans="1:93" ht="27.95" customHeight="1" thickBot="1" x14ac:dyDescent="0.3">
      <c r="A21" s="225" t="s">
        <v>138</v>
      </c>
      <c r="B21" s="226"/>
      <c r="C21" s="226"/>
      <c r="D21" s="226"/>
      <c r="E21" s="226"/>
      <c r="F21" s="226"/>
      <c r="G21" s="226"/>
      <c r="H21" s="227"/>
      <c r="I21" s="53">
        <f>SUM(I6:I20)</f>
        <v>0</v>
      </c>
      <c r="J21" s="54"/>
    </row>
    <row r="22" spans="1:93" s="48" customFormat="1" ht="33" customHeight="1" thickBot="1" x14ac:dyDescent="0.3">
      <c r="A22" s="228" t="s">
        <v>94</v>
      </c>
      <c r="B22" s="229"/>
      <c r="C22" s="230"/>
      <c r="D22" s="230"/>
      <c r="E22" s="230"/>
      <c r="F22" s="230"/>
      <c r="G22" s="230"/>
      <c r="H22" s="230"/>
      <c r="I22" s="230"/>
      <c r="J22" s="231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</row>
    <row r="23" spans="1:93" s="47" customFormat="1" ht="34.5" customHeight="1" thickBot="1" x14ac:dyDescent="0.3">
      <c r="A23" s="55" t="s">
        <v>54</v>
      </c>
      <c r="B23" s="232" t="s">
        <v>95</v>
      </c>
      <c r="C23" s="233"/>
      <c r="D23" s="56" t="s">
        <v>96</v>
      </c>
      <c r="E23" s="234" t="s">
        <v>97</v>
      </c>
      <c r="F23" s="235"/>
      <c r="G23" s="235"/>
      <c r="H23" s="235"/>
      <c r="I23" s="235"/>
      <c r="J23" s="236"/>
    </row>
    <row r="24" spans="1:93" ht="27.95" customHeight="1" x14ac:dyDescent="0.25">
      <c r="A24" s="39">
        <v>1</v>
      </c>
      <c r="B24" s="238" t="s">
        <v>114</v>
      </c>
      <c r="C24" s="238"/>
      <c r="D24" s="59"/>
      <c r="E24" s="175"/>
      <c r="F24" s="175"/>
      <c r="G24" s="175"/>
      <c r="H24" s="175"/>
      <c r="I24" s="175"/>
      <c r="J24" s="237"/>
    </row>
    <row r="25" spans="1:93" ht="27.95" customHeight="1" x14ac:dyDescent="0.25">
      <c r="A25" s="11">
        <v>2</v>
      </c>
      <c r="B25" s="240" t="s">
        <v>92</v>
      </c>
      <c r="C25" s="240"/>
      <c r="D25" s="60"/>
      <c r="E25" s="127"/>
      <c r="F25" s="127"/>
      <c r="G25" s="127"/>
      <c r="H25" s="127"/>
      <c r="I25" s="127"/>
      <c r="J25" s="241"/>
    </row>
    <row r="26" spans="1:93" ht="27.95" customHeight="1" x14ac:dyDescent="0.25">
      <c r="A26" s="11">
        <v>3</v>
      </c>
      <c r="B26" s="240" t="s">
        <v>93</v>
      </c>
      <c r="C26" s="240"/>
      <c r="D26" s="60"/>
      <c r="E26" s="127"/>
      <c r="F26" s="127"/>
      <c r="G26" s="127"/>
      <c r="H26" s="127"/>
      <c r="I26" s="127"/>
      <c r="J26" s="241"/>
    </row>
    <row r="27" spans="1:93" ht="27.95" customHeight="1" x14ac:dyDescent="0.25">
      <c r="A27" s="11">
        <v>4</v>
      </c>
      <c r="B27" s="240" t="s">
        <v>124</v>
      </c>
      <c r="C27" s="240"/>
      <c r="D27" s="60"/>
      <c r="E27" s="127"/>
      <c r="F27" s="127"/>
      <c r="G27" s="127"/>
      <c r="H27" s="127"/>
      <c r="I27" s="127"/>
      <c r="J27" s="241"/>
    </row>
    <row r="28" spans="1:93" ht="27.95" customHeight="1" x14ac:dyDescent="0.25">
      <c r="A28" s="11">
        <v>5</v>
      </c>
      <c r="B28" s="240" t="s">
        <v>125</v>
      </c>
      <c r="C28" s="240"/>
      <c r="D28" s="60"/>
      <c r="E28" s="127"/>
      <c r="F28" s="127"/>
      <c r="G28" s="127"/>
      <c r="H28" s="127"/>
      <c r="I28" s="127"/>
      <c r="J28" s="241"/>
    </row>
    <row r="29" spans="1:93" ht="30" customHeight="1" x14ac:dyDescent="0.25">
      <c r="A29" s="11">
        <v>6</v>
      </c>
      <c r="B29" s="240" t="s">
        <v>126</v>
      </c>
      <c r="C29" s="240"/>
      <c r="D29" s="60"/>
      <c r="E29" s="127"/>
      <c r="F29" s="127"/>
      <c r="G29" s="127"/>
      <c r="H29" s="127"/>
      <c r="I29" s="127"/>
      <c r="J29" s="241"/>
    </row>
    <row r="30" spans="1:93" ht="27.95" customHeight="1" thickBot="1" x14ac:dyDescent="0.3">
      <c r="A30" s="42">
        <v>7</v>
      </c>
      <c r="B30" s="239" t="s">
        <v>105</v>
      </c>
      <c r="C30" s="239"/>
      <c r="D30" s="63"/>
      <c r="E30" s="173"/>
      <c r="F30" s="173"/>
      <c r="G30" s="173"/>
      <c r="H30" s="173"/>
      <c r="I30" s="173"/>
      <c r="J30" s="174"/>
    </row>
    <row r="31" spans="1:93" ht="51" customHeight="1" thickBot="1" x14ac:dyDescent="0.3">
      <c r="A31" s="182" t="s">
        <v>139</v>
      </c>
      <c r="B31" s="183"/>
      <c r="C31" s="183"/>
      <c r="D31" s="183"/>
      <c r="E31" s="183"/>
      <c r="F31" s="183"/>
      <c r="G31" s="183"/>
      <c r="H31" s="183"/>
      <c r="I31" s="183"/>
      <c r="J31" s="184"/>
    </row>
  </sheetData>
  <sheetProtection algorithmName="SHA-512" hashValue="+saEJqQqvzm7IenNzCQd/XZNPlt7z7xQtMWTBGbOAYtEMDuTaNevxoFz0R+jfCTEJ5daZROPjTbFdG4pwCtHAg==" saltValue="+/57ORGfbqTKXVQS4TpNuQ==" spinCount="100000" sheet="1" formatCells="0" formatColumns="0" formatRows="0" selectLockedCells="1"/>
  <protectedRanges>
    <protectedRange sqref="F24:J31 F6:J21" name="Raspon3"/>
    <protectedRange sqref="F24:J31 F6:J21" name="Raspon16"/>
  </protectedRanges>
  <dataConsolidate topLabels="1"/>
  <mergeCells count="56">
    <mergeCell ref="E30:J30"/>
    <mergeCell ref="B27:C27"/>
    <mergeCell ref="B26:C26"/>
    <mergeCell ref="E26:J26"/>
    <mergeCell ref="E27:J27"/>
    <mergeCell ref="C9:D9"/>
    <mergeCell ref="E9:F9"/>
    <mergeCell ref="C10:D10"/>
    <mergeCell ref="E10:F10"/>
    <mergeCell ref="C20:D20"/>
    <mergeCell ref="E20:F20"/>
    <mergeCell ref="C19:D19"/>
    <mergeCell ref="E19:F19"/>
    <mergeCell ref="C11:D11"/>
    <mergeCell ref="E11:F11"/>
    <mergeCell ref="E16:F16"/>
    <mergeCell ref="C6:D6"/>
    <mergeCell ref="E6:F6"/>
    <mergeCell ref="C7:D7"/>
    <mergeCell ref="E7:F7"/>
    <mergeCell ref="C8:D8"/>
    <mergeCell ref="E8:F8"/>
    <mergeCell ref="C5:D5"/>
    <mergeCell ref="E5:F5"/>
    <mergeCell ref="A1:J1"/>
    <mergeCell ref="A4:J4"/>
    <mergeCell ref="C3:H3"/>
    <mergeCell ref="A2:J2"/>
    <mergeCell ref="A3:B3"/>
    <mergeCell ref="A31:J31"/>
    <mergeCell ref="A22:J22"/>
    <mergeCell ref="C15:D15"/>
    <mergeCell ref="E15:F15"/>
    <mergeCell ref="C16:D16"/>
    <mergeCell ref="B23:C23"/>
    <mergeCell ref="E23:J23"/>
    <mergeCell ref="E24:J24"/>
    <mergeCell ref="B24:C24"/>
    <mergeCell ref="B30:C30"/>
    <mergeCell ref="B29:C29"/>
    <mergeCell ref="B28:C28"/>
    <mergeCell ref="B25:C25"/>
    <mergeCell ref="E25:J25"/>
    <mergeCell ref="E28:J28"/>
    <mergeCell ref="E29:J29"/>
    <mergeCell ref="A21:H21"/>
    <mergeCell ref="C12:D12"/>
    <mergeCell ref="E12:F12"/>
    <mergeCell ref="C13:D13"/>
    <mergeCell ref="E13:F13"/>
    <mergeCell ref="C14:D14"/>
    <mergeCell ref="E14:F14"/>
    <mergeCell ref="C17:D17"/>
    <mergeCell ref="E17:F17"/>
    <mergeCell ref="C18:D18"/>
    <mergeCell ref="E18:F18"/>
  </mergeCells>
  <phoneticPr fontId="14" type="noConversion"/>
  <printOptions horizontalCentered="1"/>
  <pageMargins left="0.25" right="0.25" top="0.75" bottom="0.75" header="0.3" footer="0.3"/>
  <pageSetup paperSize="9" scale="73" fitToHeight="0" orientation="landscape" r:id="rId1"/>
  <headerFooter scaleWithDoc="0" alignWithMargins="0">
    <oddHeader>&amp;R&amp;"Times New Roman"&amp;10&amp;K317100 Stupanj klasifikacije: NEKLASIFICIRANO&amp;1#_x000D_</oddHead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  <rowBreaks count="1" manualBreakCount="1">
    <brk id="21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936D86B-7DC2-4FEF-833B-355669226789}">
          <x14:formula1>
            <xm:f>'pomoćni sheet_sakriti'!$J$1:$J$2</xm:f>
          </x14:formula1>
          <xm:sqref>H6:H20</xm:sqref>
        </x14:dataValidation>
        <x14:dataValidation type="list" allowBlank="1" showInputMessage="1" showErrorMessage="1" xr:uid="{6C040B1D-B6CF-4BED-B6E3-8AD0123A9D78}">
          <x14:formula1>
            <xm:f>'pomoćni sheet_sakriti'!$I$1:$I$3</xm:f>
          </x14:formula1>
          <xm:sqref>B6:B20</xm:sqref>
        </x14:dataValidation>
        <x14:dataValidation type="list" allowBlank="1" showInputMessage="1" showErrorMessage="1" xr:uid="{968F4E37-7781-49EF-B1F0-91FD6B8168D2}">
          <x14:formula1>
            <xm:f>'pomoćni sheet_sakriti'!$K$1:$K$2</xm:f>
          </x14:formula1>
          <xm:sqref>D24:D30</xm:sqref>
        </x14:dataValidation>
        <x14:dataValidation type="list" allowBlank="1" showInputMessage="1" showErrorMessage="1" xr:uid="{F7A2D0A3-6E8C-4C4C-997F-C858CAD57DBE}">
          <x14:formula1>
            <xm:f>'pomoćni sheet_sakriti'!$D$2:$D$10</xm:f>
          </x14:formula1>
          <xm:sqref>C3:H3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F870E-FB46-4DA5-97A2-CB5FD7F51ABD}">
  <sheetPr>
    <tabColor rgb="FFFF0000"/>
    <pageSetUpPr fitToPage="1"/>
  </sheetPr>
  <dimension ref="A1:Z11"/>
  <sheetViews>
    <sheetView view="pageBreakPreview" zoomScale="70" zoomScaleNormal="100" zoomScaleSheetLayoutView="70" workbookViewId="0">
      <selection activeCell="AA19" sqref="AA19"/>
    </sheetView>
  </sheetViews>
  <sheetFormatPr defaultRowHeight="15" x14ac:dyDescent="0.25"/>
  <cols>
    <col min="2" max="2" width="15.5703125" customWidth="1"/>
    <col min="3" max="3" width="14.85546875" customWidth="1"/>
    <col min="4" max="26" width="14.28515625" customWidth="1"/>
  </cols>
  <sheetData>
    <row r="1" spans="1:26" x14ac:dyDescent="0.25"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6">
        <v>24</v>
      </c>
    </row>
    <row r="2" spans="1:26" x14ac:dyDescent="0.25">
      <c r="C2" s="17">
        <v>45748</v>
      </c>
      <c r="D2" s="17">
        <v>45778</v>
      </c>
      <c r="E2" s="17">
        <v>45809</v>
      </c>
      <c r="F2" s="17">
        <v>45839</v>
      </c>
      <c r="G2" s="17">
        <v>45870</v>
      </c>
      <c r="H2" s="17">
        <v>45901</v>
      </c>
      <c r="I2" s="17">
        <v>45931</v>
      </c>
      <c r="J2" s="17">
        <v>45962</v>
      </c>
      <c r="K2" s="17">
        <v>45992</v>
      </c>
      <c r="L2" s="17">
        <v>46023</v>
      </c>
      <c r="M2" s="17">
        <v>46054</v>
      </c>
      <c r="N2" s="17">
        <v>46082</v>
      </c>
      <c r="O2" s="17">
        <v>46113</v>
      </c>
      <c r="P2" s="17">
        <v>46143</v>
      </c>
      <c r="Q2" s="17">
        <v>46174</v>
      </c>
      <c r="R2" s="17">
        <v>46204</v>
      </c>
      <c r="S2" s="17">
        <v>46235</v>
      </c>
      <c r="T2" s="17">
        <v>46266</v>
      </c>
      <c r="U2" s="17">
        <v>46296</v>
      </c>
      <c r="V2" s="17">
        <v>46327</v>
      </c>
      <c r="W2" s="17">
        <v>46357</v>
      </c>
      <c r="X2" s="17">
        <v>46388</v>
      </c>
      <c r="Y2" s="17">
        <v>46419</v>
      </c>
      <c r="Z2" s="17">
        <v>46447</v>
      </c>
    </row>
    <row r="3" spans="1:26" x14ac:dyDescent="0.25">
      <c r="B3" s="11">
        <v>1</v>
      </c>
      <c r="C3" s="14" t="str">
        <f>IF('Plan dostave ZIS-a'!$B$5='pomoćni sheet_sakriti'!L1,'Plan dostave ZIS-a'!$G$5,"0")</f>
        <v>0</v>
      </c>
      <c r="D3" s="14" t="str">
        <f>IF('Plan dostave ZIS-a'!$B$5='pomoćni sheet_sakriti'!M1,'Plan dostave ZIS-a'!$G$5,"0")</f>
        <v>0</v>
      </c>
      <c r="E3" s="14" t="str">
        <f>IF('Plan dostave ZIS-a'!$B$5='pomoćni sheet_sakriti'!N1,'Plan dostave ZIS-a'!$G$5,"0")</f>
        <v>0</v>
      </c>
      <c r="F3" s="14" t="str">
        <f>IF('Plan dostave ZIS-a'!$B$5='pomoćni sheet_sakriti'!O1,'Plan dostave ZIS-a'!$G$5,"0")</f>
        <v>0</v>
      </c>
      <c r="G3" s="14" t="str">
        <f>IF('Plan dostave ZIS-a'!$B$5='pomoćni sheet_sakriti'!P1,'Plan dostave ZIS-a'!$G$5,"0")</f>
        <v>0</v>
      </c>
      <c r="H3" s="14" t="str">
        <f>IF('Plan dostave ZIS-a'!$B$5='pomoćni sheet_sakriti'!Q1,'Plan dostave ZIS-a'!$G$5,"0")</f>
        <v>0</v>
      </c>
      <c r="I3" s="14" t="str">
        <f>IF('Plan dostave ZIS-a'!$B$5='pomoćni sheet_sakriti'!R1,'Plan dostave ZIS-a'!$G$5,"0")</f>
        <v>0</v>
      </c>
      <c r="J3" s="14" t="str">
        <f>IF('Plan dostave ZIS-a'!$B$5='pomoćni sheet_sakriti'!S1,'Plan dostave ZIS-a'!$G$5,"0")</f>
        <v>0</v>
      </c>
      <c r="K3" s="14" t="str">
        <f>IF('Plan dostave ZIS-a'!$B$5='pomoćni sheet_sakriti'!T1,'Plan dostave ZIS-a'!$G$5,"0")</f>
        <v>0</v>
      </c>
      <c r="L3" s="14" t="str">
        <f>IF('Plan dostave ZIS-a'!$B$5='pomoćni sheet_sakriti'!U1,'Plan dostave ZIS-a'!$G$5,"0")</f>
        <v>0</v>
      </c>
      <c r="M3" s="14" t="str">
        <f>IF('Plan dostave ZIS-a'!$B$5='pomoćni sheet_sakriti'!V1,'Plan dostave ZIS-a'!$G$5,"0")</f>
        <v>0</v>
      </c>
      <c r="N3" s="14" t="str">
        <f>IF('Plan dostave ZIS-a'!$B$5='pomoćni sheet_sakriti'!W1,'Plan dostave ZIS-a'!$G$5,"0")</f>
        <v>0</v>
      </c>
      <c r="O3" s="14" t="str">
        <f>IF('Plan dostave ZIS-a'!$B$5='pomoćni sheet_sakriti'!X1,'Plan dostave ZIS-a'!$G$5,"0")</f>
        <v>0</v>
      </c>
      <c r="P3" s="14" t="str">
        <f>IF('Plan dostave ZIS-a'!$B$5='pomoćni sheet_sakriti'!Y1,'Plan dostave ZIS-a'!$G$5,"0")</f>
        <v>0</v>
      </c>
      <c r="Q3" s="14" t="str">
        <f>IF('Plan dostave ZIS-a'!$B$5='pomoćni sheet_sakriti'!Z1,'Plan dostave ZIS-a'!$G$5,"0")</f>
        <v>0</v>
      </c>
      <c r="R3" s="14" t="str">
        <f>IF('Plan dostave ZIS-a'!$B$5='pomoćni sheet_sakriti'!AA1,'Plan dostave ZIS-a'!$G$5,"0")</f>
        <v>0</v>
      </c>
      <c r="S3" s="14" t="str">
        <f>IF('Plan dostave ZIS-a'!$B$5='pomoćni sheet_sakriti'!AB1,'Plan dostave ZIS-a'!$G$5,"0")</f>
        <v>0</v>
      </c>
      <c r="T3" s="14" t="str">
        <f>IF('Plan dostave ZIS-a'!$B$5='pomoćni sheet_sakriti'!AC1,'Plan dostave ZIS-a'!$G$5,"0")</f>
        <v>0</v>
      </c>
      <c r="U3" s="14" t="str">
        <f>IF('Plan dostave ZIS-a'!$B$5='pomoćni sheet_sakriti'!AD1,'Plan dostave ZIS-a'!$G$5,"0")</f>
        <v>0</v>
      </c>
      <c r="V3" s="14" t="str">
        <f>IF('Plan dostave ZIS-a'!$B$5='pomoćni sheet_sakriti'!AE1,'Plan dostave ZIS-a'!$G$5,"0")</f>
        <v>0</v>
      </c>
      <c r="W3" s="14" t="str">
        <f>IF('Plan dostave ZIS-a'!$B$5='pomoćni sheet_sakriti'!AF1,'Plan dostave ZIS-a'!$G$5,"0")</f>
        <v>0</v>
      </c>
      <c r="X3" s="14" t="str">
        <f>IF('Plan dostave ZIS-a'!$B$5='pomoćni sheet_sakriti'!AG1,'Plan dostave ZIS-a'!$G$5,"0")</f>
        <v>0</v>
      </c>
      <c r="Y3" s="14" t="str">
        <f>IF('Plan dostave ZIS-a'!$B$5='pomoćni sheet_sakriti'!AH1,'Plan dostave ZIS-a'!$G$5,"0")</f>
        <v>0</v>
      </c>
      <c r="Z3" s="14" t="str">
        <f>IF('Plan dostave ZIS-a'!$B$5='pomoćni sheet_sakriti'!AI1,'Plan dostave ZIS-a'!$G$5,"0")</f>
        <v>0</v>
      </c>
    </row>
    <row r="4" spans="1:26" x14ac:dyDescent="0.25">
      <c r="B4" s="11">
        <v>2</v>
      </c>
      <c r="C4" s="75" t="str">
        <f>IF('Plan dostave ZIS-a'!$B$6='pomoćni sheet_sakriti'!L1,'Plan dostave ZIS-a'!$G$6,"0")</f>
        <v>0</v>
      </c>
      <c r="D4" s="75" t="str">
        <f>IF('Plan dostave ZIS-a'!$B$6='pomoćni sheet_sakriti'!M1,'Plan dostave ZIS-a'!$G$6,"0")</f>
        <v>0</v>
      </c>
      <c r="E4" s="75" t="str">
        <f>IF('Plan dostave ZIS-a'!$B$6='pomoćni sheet_sakriti'!N1,'Plan dostave ZIS-a'!$G$6,"0")</f>
        <v>0</v>
      </c>
      <c r="F4" s="75" t="str">
        <f>IF('Plan dostave ZIS-a'!$B$6='pomoćni sheet_sakriti'!O1,'Plan dostave ZIS-a'!$G$6,"0")</f>
        <v>0</v>
      </c>
      <c r="G4" s="75" t="str">
        <f>IF('Plan dostave ZIS-a'!$B$6='pomoćni sheet_sakriti'!P1,'Plan dostave ZIS-a'!$G$6,"0")</f>
        <v>0</v>
      </c>
      <c r="H4" s="75" t="str">
        <f>IF('Plan dostave ZIS-a'!$B$6='pomoćni sheet_sakriti'!Q1,'Plan dostave ZIS-a'!$G$6,"0")</f>
        <v>0</v>
      </c>
      <c r="I4" s="75" t="str">
        <f>IF('Plan dostave ZIS-a'!$B$6='pomoćni sheet_sakriti'!R1,'Plan dostave ZIS-a'!$G$6,"0")</f>
        <v>0</v>
      </c>
      <c r="J4" s="75" t="str">
        <f>IF('Plan dostave ZIS-a'!$B$6='pomoćni sheet_sakriti'!S1,'Plan dostave ZIS-a'!$G$6,"0")</f>
        <v>0</v>
      </c>
      <c r="K4" s="75" t="str">
        <f>IF('Plan dostave ZIS-a'!$B$6='pomoćni sheet_sakriti'!T1,'Plan dostave ZIS-a'!$G$6,"0")</f>
        <v>0</v>
      </c>
      <c r="L4" s="75" t="str">
        <f>IF('Plan dostave ZIS-a'!$B$6='pomoćni sheet_sakriti'!U1,'Plan dostave ZIS-a'!$G$6,"0")</f>
        <v>0</v>
      </c>
      <c r="M4" s="75" t="str">
        <f>IF('Plan dostave ZIS-a'!$B$6='pomoćni sheet_sakriti'!V1,'Plan dostave ZIS-a'!$G$6,"0")</f>
        <v>0</v>
      </c>
      <c r="N4" s="75" t="str">
        <f>IF('Plan dostave ZIS-a'!$B$6='pomoćni sheet_sakriti'!W1,'Plan dostave ZIS-a'!$G$6,"0")</f>
        <v>0</v>
      </c>
      <c r="O4" s="75" t="str">
        <f>IF('Plan dostave ZIS-a'!$B$6='pomoćni sheet_sakriti'!X1,'Plan dostave ZIS-a'!$G$6,"0")</f>
        <v>0</v>
      </c>
      <c r="P4" s="75" t="str">
        <f>IF('Plan dostave ZIS-a'!$B$6='pomoćni sheet_sakriti'!Y1,'Plan dostave ZIS-a'!$G$6,"0")</f>
        <v>0</v>
      </c>
      <c r="Q4" s="75" t="str">
        <f>IF('Plan dostave ZIS-a'!$B$6='pomoćni sheet_sakriti'!Z1,'Plan dostave ZIS-a'!$G$6,"0")</f>
        <v>0</v>
      </c>
      <c r="R4" s="75" t="str">
        <f>IF('Plan dostave ZIS-a'!$B$6='pomoćni sheet_sakriti'!AA1,'Plan dostave ZIS-a'!$G$6,"0")</f>
        <v>0</v>
      </c>
      <c r="S4" s="75" t="str">
        <f>IF('Plan dostave ZIS-a'!$B$6='pomoćni sheet_sakriti'!AB1,'Plan dostave ZIS-a'!$G$6,"0")</f>
        <v>0</v>
      </c>
      <c r="T4" s="75" t="str">
        <f>IF('Plan dostave ZIS-a'!$B$6='pomoćni sheet_sakriti'!AC1,'Plan dostave ZIS-a'!$G$6,"0")</f>
        <v>0</v>
      </c>
      <c r="U4" s="75" t="str">
        <f>IF('Plan dostave ZIS-a'!$B$6='pomoćni sheet_sakriti'!AD1,'Plan dostave ZIS-a'!$G$6,"0")</f>
        <v>0</v>
      </c>
      <c r="V4" s="75" t="str">
        <f>IF('Plan dostave ZIS-a'!$B$6='pomoćni sheet_sakriti'!AE1,'Plan dostave ZIS-a'!$G$6,"0")</f>
        <v>0</v>
      </c>
      <c r="W4" s="75" t="str">
        <f>IF('Plan dostave ZIS-a'!$B$6='pomoćni sheet_sakriti'!AF1,'Plan dostave ZIS-a'!$G$6,"0")</f>
        <v>0</v>
      </c>
      <c r="X4" s="75" t="str">
        <f>IF('Plan dostave ZIS-a'!$B$6='pomoćni sheet_sakriti'!AG1,'Plan dostave ZIS-a'!$G$6,"0")</f>
        <v>0</v>
      </c>
      <c r="Y4" s="75" t="str">
        <f>IF('Plan dostave ZIS-a'!$B$6='pomoćni sheet_sakriti'!AH1,'Plan dostave ZIS-a'!$G$6,"0")</f>
        <v>0</v>
      </c>
      <c r="Z4" s="75" t="str">
        <f>IF('Plan dostave ZIS-a'!$B$6='pomoćni sheet_sakriti'!AI1,'Plan dostave ZIS-a'!$G$6,"0")</f>
        <v>0</v>
      </c>
    </row>
    <row r="5" spans="1:26" x14ac:dyDescent="0.25">
      <c r="B5" s="11">
        <v>3</v>
      </c>
      <c r="C5" s="75" t="str">
        <f>IF('Plan dostave ZIS-a'!$B$7='pomoćni sheet_sakriti'!L1,'Plan dostave ZIS-a'!$G$7,"0")</f>
        <v>0</v>
      </c>
      <c r="D5" s="75" t="str">
        <f>IF('Plan dostave ZIS-a'!$B$7='pomoćni sheet_sakriti'!M1,'Plan dostave ZIS-a'!$G$7,"0")</f>
        <v>0</v>
      </c>
      <c r="E5" s="75" t="str">
        <f>IF('Plan dostave ZIS-a'!$B$7='pomoćni sheet_sakriti'!N1,'Plan dostave ZIS-a'!$G$7,"0")</f>
        <v>0</v>
      </c>
      <c r="F5" s="75" t="str">
        <f>IF('Plan dostave ZIS-a'!$B$7='pomoćni sheet_sakriti'!O1,'Plan dostave ZIS-a'!$G$7,"0")</f>
        <v>0</v>
      </c>
      <c r="G5" s="75" t="str">
        <f>IF('Plan dostave ZIS-a'!$B$7='pomoćni sheet_sakriti'!P1,'Plan dostave ZIS-a'!$G$7,"0")</f>
        <v>0</v>
      </c>
      <c r="H5" s="75" t="str">
        <f>IF('Plan dostave ZIS-a'!$B$7='pomoćni sheet_sakriti'!Q1,'Plan dostave ZIS-a'!$G$7,"0")</f>
        <v>0</v>
      </c>
      <c r="I5" s="75" t="str">
        <f>IF('Plan dostave ZIS-a'!$B$7='pomoćni sheet_sakriti'!R1,'Plan dostave ZIS-a'!$G$7,"0")</f>
        <v>0</v>
      </c>
      <c r="J5" s="75" t="str">
        <f>IF('Plan dostave ZIS-a'!$B$7='pomoćni sheet_sakriti'!S1,'Plan dostave ZIS-a'!$G$7,"0")</f>
        <v>0</v>
      </c>
      <c r="K5" s="75" t="str">
        <f>IF('Plan dostave ZIS-a'!$B$7='pomoćni sheet_sakriti'!T1,'Plan dostave ZIS-a'!$G$7,"0")</f>
        <v>0</v>
      </c>
      <c r="L5" s="75" t="str">
        <f>IF('Plan dostave ZIS-a'!$B$7='pomoćni sheet_sakriti'!U1,'Plan dostave ZIS-a'!$G$7,"0")</f>
        <v>0</v>
      </c>
      <c r="M5" s="75" t="str">
        <f>IF('Plan dostave ZIS-a'!$B$7='pomoćni sheet_sakriti'!V1,'Plan dostave ZIS-a'!$G$7,"0")</f>
        <v>0</v>
      </c>
      <c r="N5" s="75" t="str">
        <f>IF('Plan dostave ZIS-a'!$B$7='pomoćni sheet_sakriti'!W1,'Plan dostave ZIS-a'!$G$7,"0")</f>
        <v>0</v>
      </c>
      <c r="O5" s="75" t="str">
        <f>IF('Plan dostave ZIS-a'!$B$7='pomoćni sheet_sakriti'!X1,'Plan dostave ZIS-a'!$G$7,"0")</f>
        <v>0</v>
      </c>
      <c r="P5" s="75" t="str">
        <f>IF('Plan dostave ZIS-a'!$B$7='pomoćni sheet_sakriti'!Y1,'Plan dostave ZIS-a'!$G$7,"0")</f>
        <v>0</v>
      </c>
      <c r="Q5" s="75" t="str">
        <f>IF('Plan dostave ZIS-a'!$B$7='pomoćni sheet_sakriti'!Z1,'Plan dostave ZIS-a'!$G$7,"0")</f>
        <v>0</v>
      </c>
      <c r="R5" s="75" t="str">
        <f>IF('Plan dostave ZIS-a'!$B$7='pomoćni sheet_sakriti'!AA1,'Plan dostave ZIS-a'!$G$7,"0")</f>
        <v>0</v>
      </c>
      <c r="S5" s="75" t="str">
        <f>IF('Plan dostave ZIS-a'!$B$7='pomoćni sheet_sakriti'!AB1,'Plan dostave ZIS-a'!$G$7,"0")</f>
        <v>0</v>
      </c>
      <c r="T5" s="75" t="str">
        <f>IF('Plan dostave ZIS-a'!$B$7='pomoćni sheet_sakriti'!AC1,'Plan dostave ZIS-a'!$G$7,"0")</f>
        <v>0</v>
      </c>
      <c r="U5" s="75" t="str">
        <f>IF('Plan dostave ZIS-a'!$B$7='pomoćni sheet_sakriti'!AD1,'Plan dostave ZIS-a'!$G$7,"0")</f>
        <v>0</v>
      </c>
      <c r="V5" s="75" t="str">
        <f>IF('Plan dostave ZIS-a'!$B$7='pomoćni sheet_sakriti'!AE1,'Plan dostave ZIS-a'!$G$7,"0")</f>
        <v>0</v>
      </c>
      <c r="W5" s="75" t="str">
        <f>IF('Plan dostave ZIS-a'!$B$7='pomoćni sheet_sakriti'!AF1,'Plan dostave ZIS-a'!$G$7,"0")</f>
        <v>0</v>
      </c>
      <c r="X5" s="75" t="str">
        <f>IF('Plan dostave ZIS-a'!$B$7='pomoćni sheet_sakriti'!AG1,'Plan dostave ZIS-a'!$G$7,"0")</f>
        <v>0</v>
      </c>
      <c r="Y5" s="75" t="str">
        <f>IF('Plan dostave ZIS-a'!$B$7='pomoćni sheet_sakriti'!AH1,'Plan dostave ZIS-a'!$G$7,"0")</f>
        <v>0</v>
      </c>
      <c r="Z5" s="75" t="str">
        <f>IF('Plan dostave ZIS-a'!$B$7='pomoćni sheet_sakriti'!AI1,'Plan dostave ZIS-a'!$G$7,"0")</f>
        <v>0</v>
      </c>
    </row>
    <row r="6" spans="1:26" x14ac:dyDescent="0.25">
      <c r="B6" s="11">
        <v>4</v>
      </c>
      <c r="C6" s="75" t="str">
        <f>IF('Plan dostave ZIS-a'!$B$8='pomoćni sheet_sakriti'!L1,'Plan dostave ZIS-a'!$G$8,"0")</f>
        <v>0</v>
      </c>
      <c r="D6" s="75" t="str">
        <f>IF('Plan dostave ZIS-a'!$B$8='pomoćni sheet_sakriti'!M1,'Plan dostave ZIS-a'!$G$8,"0")</f>
        <v>0</v>
      </c>
      <c r="E6" s="75" t="str">
        <f>IF('Plan dostave ZIS-a'!$B$8='pomoćni sheet_sakriti'!N1,'Plan dostave ZIS-a'!$G$8,"0")</f>
        <v>0</v>
      </c>
      <c r="F6" s="75" t="str">
        <f>IF('Plan dostave ZIS-a'!$B$8='pomoćni sheet_sakriti'!O1,'Plan dostave ZIS-a'!$G$8,"0")</f>
        <v>0</v>
      </c>
      <c r="G6" s="75" t="str">
        <f>IF('Plan dostave ZIS-a'!$B$8='pomoćni sheet_sakriti'!P1,'Plan dostave ZIS-a'!$G$8,"0")</f>
        <v>0</v>
      </c>
      <c r="H6" s="75" t="str">
        <f>IF('Plan dostave ZIS-a'!$B$8='pomoćni sheet_sakriti'!Q1,'Plan dostave ZIS-a'!$G$8,"0")</f>
        <v>0</v>
      </c>
      <c r="I6" s="75" t="str">
        <f>IF('Plan dostave ZIS-a'!$B$8='pomoćni sheet_sakriti'!R1,'Plan dostave ZIS-a'!$G$8,"0")</f>
        <v>0</v>
      </c>
      <c r="J6" s="75" t="str">
        <f>IF('Plan dostave ZIS-a'!$B$8='pomoćni sheet_sakriti'!S1,'Plan dostave ZIS-a'!$G$8,"0")</f>
        <v>0</v>
      </c>
      <c r="K6" s="75" t="str">
        <f>IF('Plan dostave ZIS-a'!$B$8='pomoćni sheet_sakriti'!T1,'Plan dostave ZIS-a'!$G$8,"0")</f>
        <v>0</v>
      </c>
      <c r="L6" s="75" t="str">
        <f>IF('Plan dostave ZIS-a'!$B$8='pomoćni sheet_sakriti'!U1,'Plan dostave ZIS-a'!$G$8,"0")</f>
        <v>0</v>
      </c>
      <c r="M6" s="75" t="str">
        <f>IF('Plan dostave ZIS-a'!$B$8='pomoćni sheet_sakriti'!V1,'Plan dostave ZIS-a'!$G$8,"0")</f>
        <v>0</v>
      </c>
      <c r="N6" s="75" t="str">
        <f>IF('Plan dostave ZIS-a'!$B$8='pomoćni sheet_sakriti'!W1,'Plan dostave ZIS-a'!$G$8,"0")</f>
        <v>0</v>
      </c>
      <c r="O6" s="75" t="str">
        <f>IF('Plan dostave ZIS-a'!$B$8='pomoćni sheet_sakriti'!X1,'Plan dostave ZIS-a'!$G$8,"0")</f>
        <v>0</v>
      </c>
      <c r="P6" s="75" t="str">
        <f>IF('Plan dostave ZIS-a'!$B$8='pomoćni sheet_sakriti'!Y1,'Plan dostave ZIS-a'!$G$8,"0")</f>
        <v>0</v>
      </c>
      <c r="Q6" s="75" t="str">
        <f>IF('Plan dostave ZIS-a'!$B$8='pomoćni sheet_sakriti'!Z1,'Plan dostave ZIS-a'!$G$8,"0")</f>
        <v>0</v>
      </c>
      <c r="R6" s="75" t="str">
        <f>IF('Plan dostave ZIS-a'!$B$8='pomoćni sheet_sakriti'!AA1,'Plan dostave ZIS-a'!$G$8,"0")</f>
        <v>0</v>
      </c>
      <c r="S6" s="75" t="str">
        <f>IF('Plan dostave ZIS-a'!$B$8='pomoćni sheet_sakriti'!AB1,'Plan dostave ZIS-a'!$G$8,"0")</f>
        <v>0</v>
      </c>
      <c r="T6" s="75" t="str">
        <f>IF('Plan dostave ZIS-a'!$B$8='pomoćni sheet_sakriti'!AC1,'Plan dostave ZIS-a'!$G$8,"0")</f>
        <v>0</v>
      </c>
      <c r="U6" s="75" t="str">
        <f>IF('Plan dostave ZIS-a'!$B$8='pomoćni sheet_sakriti'!AD1,'Plan dostave ZIS-a'!$G$8,"0")</f>
        <v>0</v>
      </c>
      <c r="V6" s="75" t="str">
        <f>IF('Plan dostave ZIS-a'!$B$8='pomoćni sheet_sakriti'!AE1,'Plan dostave ZIS-a'!$G$8,"0")</f>
        <v>0</v>
      </c>
      <c r="W6" s="75" t="str">
        <f>IF('Plan dostave ZIS-a'!$B$8='pomoćni sheet_sakriti'!AF1,'Plan dostave ZIS-a'!$G$8,"0")</f>
        <v>0</v>
      </c>
      <c r="X6" s="75" t="str">
        <f>IF('Plan dostave ZIS-a'!$B$8='pomoćni sheet_sakriti'!AG1,'Plan dostave ZIS-a'!$G$8,"0")</f>
        <v>0</v>
      </c>
      <c r="Y6" s="75" t="str">
        <f>IF('Plan dostave ZIS-a'!$B$8='pomoćni sheet_sakriti'!AH1,'Plan dostave ZIS-a'!$G$8,"0")</f>
        <v>0</v>
      </c>
      <c r="Z6" s="75" t="str">
        <f>IF('Plan dostave ZIS-a'!$B$8='pomoćni sheet_sakriti'!AI1,'Plan dostave ZIS-a'!$G$8,"0")</f>
        <v>0</v>
      </c>
    </row>
    <row r="7" spans="1:26" x14ac:dyDescent="0.25">
      <c r="B7" s="11">
        <v>5</v>
      </c>
      <c r="C7" s="75" t="str">
        <f>IF('Plan dostave ZIS-a'!$B$9='pomoćni sheet_sakriti'!L1,'Plan dostave ZIS-a'!$G$9,"0")</f>
        <v>0</v>
      </c>
      <c r="D7" s="75" t="str">
        <f>IF('Plan dostave ZIS-a'!$B$9='pomoćni sheet_sakriti'!M1,'Plan dostave ZIS-a'!$G$9,"0")</f>
        <v>0</v>
      </c>
      <c r="E7" s="75" t="str">
        <f>IF('Plan dostave ZIS-a'!$B$9='pomoćni sheet_sakriti'!N1,'Plan dostave ZIS-a'!$G$9,"0")</f>
        <v>0</v>
      </c>
      <c r="F7" s="75" t="str">
        <f>IF('Plan dostave ZIS-a'!$B$9='pomoćni sheet_sakriti'!O1,'Plan dostave ZIS-a'!$G$9,"0")</f>
        <v>0</v>
      </c>
      <c r="G7" s="75" t="str">
        <f>IF('Plan dostave ZIS-a'!$B$9='pomoćni sheet_sakriti'!P1,'Plan dostave ZIS-a'!$G$9,"0")</f>
        <v>0</v>
      </c>
      <c r="H7" s="75" t="str">
        <f>IF('Plan dostave ZIS-a'!$B$9='pomoćni sheet_sakriti'!Q1,'Plan dostave ZIS-a'!$G$9,"0")</f>
        <v>0</v>
      </c>
      <c r="I7" s="75" t="str">
        <f>IF('Plan dostave ZIS-a'!$B$9='pomoćni sheet_sakriti'!R1,'Plan dostave ZIS-a'!$G$9,"0")</f>
        <v>0</v>
      </c>
      <c r="J7" s="75" t="str">
        <f>IF('Plan dostave ZIS-a'!$B$9='pomoćni sheet_sakriti'!S1,'Plan dostave ZIS-a'!$G$9,"0")</f>
        <v>0</v>
      </c>
      <c r="K7" s="75" t="str">
        <f>IF('Plan dostave ZIS-a'!$B$9='pomoćni sheet_sakriti'!T1,'Plan dostave ZIS-a'!$G$9,"0")</f>
        <v>0</v>
      </c>
      <c r="L7" s="75" t="str">
        <f>IF('Plan dostave ZIS-a'!$B$9='pomoćni sheet_sakriti'!U1,'Plan dostave ZIS-a'!$G$9,"0")</f>
        <v>0</v>
      </c>
      <c r="M7" s="75" t="str">
        <f>IF('Plan dostave ZIS-a'!$B$9='pomoćni sheet_sakriti'!V1,'Plan dostave ZIS-a'!$G$9,"0")</f>
        <v>0</v>
      </c>
      <c r="N7" s="75" t="str">
        <f>IF('Plan dostave ZIS-a'!$B$9='pomoćni sheet_sakriti'!W1,'Plan dostave ZIS-a'!$G$9,"0")</f>
        <v>0</v>
      </c>
      <c r="O7" s="75" t="str">
        <f>IF('Plan dostave ZIS-a'!$B$9='pomoćni sheet_sakriti'!X1,'Plan dostave ZIS-a'!$G$9,"0")</f>
        <v>0</v>
      </c>
      <c r="P7" s="75" t="str">
        <f>IF('Plan dostave ZIS-a'!$B$9='pomoćni sheet_sakriti'!Y1,'Plan dostave ZIS-a'!$G$9,"0")</f>
        <v>0</v>
      </c>
      <c r="Q7" s="75" t="str">
        <f>IF('Plan dostave ZIS-a'!$B$9='pomoćni sheet_sakriti'!Z1,'Plan dostave ZIS-a'!$G$9,"0")</f>
        <v>0</v>
      </c>
      <c r="R7" s="75" t="str">
        <f>IF('Plan dostave ZIS-a'!$B$9='pomoćni sheet_sakriti'!AA1,'Plan dostave ZIS-a'!$G$9,"0")</f>
        <v>0</v>
      </c>
      <c r="S7" s="75" t="str">
        <f>IF('Plan dostave ZIS-a'!$B$9='pomoćni sheet_sakriti'!AB1,'Plan dostave ZIS-a'!$G$9,"0")</f>
        <v>0</v>
      </c>
      <c r="T7" s="75" t="str">
        <f>IF('Plan dostave ZIS-a'!$B$9='pomoćni sheet_sakriti'!AC1,'Plan dostave ZIS-a'!$G$9,"0")</f>
        <v>0</v>
      </c>
      <c r="U7" s="75" t="str">
        <f>IF('Plan dostave ZIS-a'!$B$9='pomoćni sheet_sakriti'!AD1,'Plan dostave ZIS-a'!$G$9,"0")</f>
        <v>0</v>
      </c>
      <c r="V7" s="75" t="str">
        <f>IF('Plan dostave ZIS-a'!$B$9='pomoćni sheet_sakriti'!AE1,'Plan dostave ZIS-a'!$G$9,"0")</f>
        <v>0</v>
      </c>
      <c r="W7" s="75" t="str">
        <f>IF('Plan dostave ZIS-a'!$B$9='pomoćni sheet_sakriti'!AF1,'Plan dostave ZIS-a'!$G$9,"0")</f>
        <v>0</v>
      </c>
      <c r="X7" s="75" t="str">
        <f>IF('Plan dostave ZIS-a'!$B$9='pomoćni sheet_sakriti'!AG1,'Plan dostave ZIS-a'!$G$9,"0")</f>
        <v>0</v>
      </c>
      <c r="Y7" s="75" t="str">
        <f>IF('Plan dostave ZIS-a'!$B$9='pomoćni sheet_sakriti'!AH1,'Plan dostave ZIS-a'!$G$9,"0")</f>
        <v>0</v>
      </c>
      <c r="Z7" s="75" t="str">
        <f>IF('Plan dostave ZIS-a'!$B$9='pomoćni sheet_sakriti'!AI1,'Plan dostave ZIS-a'!$G$9,"0")</f>
        <v>0</v>
      </c>
    </row>
    <row r="8" spans="1:26" x14ac:dyDescent="0.25">
      <c r="B8" s="11">
        <v>6</v>
      </c>
      <c r="C8" s="75" t="str">
        <f>IF('Plan dostave ZIS-a'!$B$10='pomoćni sheet_sakriti'!L1,'Plan dostave ZIS-a'!$G$10,"0")</f>
        <v>0</v>
      </c>
      <c r="D8" s="75" t="str">
        <f>IF('Plan dostave ZIS-a'!$B$10='pomoćni sheet_sakriti'!M1,'Plan dostave ZIS-a'!$G$10,"0")</f>
        <v>0</v>
      </c>
      <c r="E8" s="75" t="str">
        <f>IF('Plan dostave ZIS-a'!$B$10='pomoćni sheet_sakriti'!N1,'Plan dostave ZIS-a'!$G$10,"0")</f>
        <v>0</v>
      </c>
      <c r="F8" s="75" t="str">
        <f>IF('Plan dostave ZIS-a'!$B$10='pomoćni sheet_sakriti'!O1,'Plan dostave ZIS-a'!$G$10,"0")</f>
        <v>0</v>
      </c>
      <c r="G8" s="75" t="str">
        <f>IF('Plan dostave ZIS-a'!$B$10='pomoćni sheet_sakriti'!P1,'Plan dostave ZIS-a'!$G$10,"0")</f>
        <v>0</v>
      </c>
      <c r="H8" s="75" t="str">
        <f>IF('Plan dostave ZIS-a'!$B$10='pomoćni sheet_sakriti'!Q1,'Plan dostave ZIS-a'!$G$10,"0")</f>
        <v>0</v>
      </c>
      <c r="I8" s="75" t="str">
        <f>IF('Plan dostave ZIS-a'!$B$10='pomoćni sheet_sakriti'!R1,'Plan dostave ZIS-a'!$G$10,"0")</f>
        <v>0</v>
      </c>
      <c r="J8" s="75" t="str">
        <f>IF('Plan dostave ZIS-a'!$B$10='pomoćni sheet_sakriti'!S1,'Plan dostave ZIS-a'!$G$10,"0")</f>
        <v>0</v>
      </c>
      <c r="K8" s="75" t="str">
        <f>IF('Plan dostave ZIS-a'!$B$10='pomoćni sheet_sakriti'!T1,'Plan dostave ZIS-a'!$G$10,"0")</f>
        <v>0</v>
      </c>
      <c r="L8" s="75" t="str">
        <f>IF('Plan dostave ZIS-a'!$B$10='pomoćni sheet_sakriti'!U1,'Plan dostave ZIS-a'!$G$10,"0")</f>
        <v>0</v>
      </c>
      <c r="M8" s="75" t="str">
        <f>IF('Plan dostave ZIS-a'!$B$10='pomoćni sheet_sakriti'!V1,'Plan dostave ZIS-a'!$G$10,"0")</f>
        <v>0</v>
      </c>
      <c r="N8" s="75" t="str">
        <f>IF('Plan dostave ZIS-a'!$B$10='pomoćni sheet_sakriti'!W1,'Plan dostave ZIS-a'!$G$10,"0")</f>
        <v>0</v>
      </c>
      <c r="O8" s="75" t="str">
        <f>IF('Plan dostave ZIS-a'!$B$10='pomoćni sheet_sakriti'!X1,'Plan dostave ZIS-a'!$G$10,"0")</f>
        <v>0</v>
      </c>
      <c r="P8" s="75" t="str">
        <f>IF('Plan dostave ZIS-a'!$B$10='pomoćni sheet_sakriti'!Y1,'Plan dostave ZIS-a'!$G$10,"0")</f>
        <v>0</v>
      </c>
      <c r="Q8" s="75" t="str">
        <f>IF('Plan dostave ZIS-a'!$B$10='pomoćni sheet_sakriti'!Z1,'Plan dostave ZIS-a'!$G$10,"0")</f>
        <v>0</v>
      </c>
      <c r="R8" s="75" t="str">
        <f>IF('Plan dostave ZIS-a'!$B$10='pomoćni sheet_sakriti'!AA1,'Plan dostave ZIS-a'!$G$10,"0")</f>
        <v>0</v>
      </c>
      <c r="S8" s="75" t="str">
        <f>IF('Plan dostave ZIS-a'!$B$10='pomoćni sheet_sakriti'!AB1,'Plan dostave ZIS-a'!$G$10,"0")</f>
        <v>0</v>
      </c>
      <c r="T8" s="75" t="str">
        <f>IF('Plan dostave ZIS-a'!$B$10='pomoćni sheet_sakriti'!AC1,'Plan dostave ZIS-a'!$G$10,"0")</f>
        <v>0</v>
      </c>
      <c r="U8" s="75" t="str">
        <f>IF('Plan dostave ZIS-a'!$B$10='pomoćni sheet_sakriti'!AD1,'Plan dostave ZIS-a'!$G$10,"0")</f>
        <v>0</v>
      </c>
      <c r="V8" s="75" t="str">
        <f>IF('Plan dostave ZIS-a'!$B$10='pomoćni sheet_sakriti'!AE1,'Plan dostave ZIS-a'!$G$10,"0")</f>
        <v>0</v>
      </c>
      <c r="W8" s="75" t="str">
        <f>IF('Plan dostave ZIS-a'!$B$10='pomoćni sheet_sakriti'!AF1,'Plan dostave ZIS-a'!$G$10,"0")</f>
        <v>0</v>
      </c>
      <c r="X8" s="75" t="str">
        <f>IF('Plan dostave ZIS-a'!$B$10='pomoćni sheet_sakriti'!AG1,'Plan dostave ZIS-a'!$G$10,"0")</f>
        <v>0</v>
      </c>
      <c r="Y8" s="75" t="str">
        <f>IF('Plan dostave ZIS-a'!$B$10='pomoćni sheet_sakriti'!AH1,'Plan dostave ZIS-a'!$G$10,"0")</f>
        <v>0</v>
      </c>
      <c r="Z8" s="75" t="str">
        <f>IF('Plan dostave ZIS-a'!$B$10='pomoćni sheet_sakriti'!AI1,'Plan dostave ZIS-a'!$G$10,"0")</f>
        <v>0</v>
      </c>
    </row>
    <row r="9" spans="1:26" x14ac:dyDescent="0.25">
      <c r="B9" s="11">
        <v>7</v>
      </c>
      <c r="C9" s="75" t="str">
        <f>IF('Plan dostave ZIS-a'!$B$11='pomoćni sheet_sakriti'!L1,'Plan dostave ZIS-a'!$G$11,"0")</f>
        <v>0</v>
      </c>
      <c r="D9" s="75" t="str">
        <f>IF('Plan dostave ZIS-a'!$B$11='pomoćni sheet_sakriti'!M1,'Plan dostave ZIS-a'!$G$11,"0")</f>
        <v>0</v>
      </c>
      <c r="E9" s="75" t="str">
        <f>IF('Plan dostave ZIS-a'!$B$11='pomoćni sheet_sakriti'!N1,'Plan dostave ZIS-a'!$G$11,"0")</f>
        <v>0</v>
      </c>
      <c r="F9" s="75" t="str">
        <f>IF('Plan dostave ZIS-a'!$B$11='pomoćni sheet_sakriti'!O1,'Plan dostave ZIS-a'!$G$11,"0")</f>
        <v>0</v>
      </c>
      <c r="G9" s="75" t="str">
        <f>IF('Plan dostave ZIS-a'!$B$11='pomoćni sheet_sakriti'!P1,'Plan dostave ZIS-a'!$G$11,"0")</f>
        <v>0</v>
      </c>
      <c r="H9" s="75" t="str">
        <f>IF('Plan dostave ZIS-a'!$B$11='pomoćni sheet_sakriti'!Q1,'Plan dostave ZIS-a'!$G$11,"0")</f>
        <v>0</v>
      </c>
      <c r="I9" s="75" t="str">
        <f>IF('Plan dostave ZIS-a'!$B$11='pomoćni sheet_sakriti'!R1,'Plan dostave ZIS-a'!$G$11,"0")</f>
        <v>0</v>
      </c>
      <c r="J9" s="75" t="str">
        <f>IF('Plan dostave ZIS-a'!$B$11='pomoćni sheet_sakriti'!S1,'Plan dostave ZIS-a'!$G$11,"0")</f>
        <v>0</v>
      </c>
      <c r="K9" s="75" t="str">
        <f>IF('Plan dostave ZIS-a'!$B$11='pomoćni sheet_sakriti'!T1,'Plan dostave ZIS-a'!$G$11,"0")</f>
        <v>0</v>
      </c>
      <c r="L9" s="75" t="str">
        <f>IF('Plan dostave ZIS-a'!$B$11='pomoćni sheet_sakriti'!U1,'Plan dostave ZIS-a'!$G$11,"0")</f>
        <v>0</v>
      </c>
      <c r="M9" s="75" t="str">
        <f>IF('Plan dostave ZIS-a'!$B$11='pomoćni sheet_sakriti'!V1,'Plan dostave ZIS-a'!$G$11,"0")</f>
        <v>0</v>
      </c>
      <c r="N9" s="75" t="str">
        <f>IF('Plan dostave ZIS-a'!$B$11='pomoćni sheet_sakriti'!W1,'Plan dostave ZIS-a'!$G$11,"0")</f>
        <v>0</v>
      </c>
      <c r="O9" s="75" t="str">
        <f>IF('Plan dostave ZIS-a'!$B$11='pomoćni sheet_sakriti'!X1,'Plan dostave ZIS-a'!$G$11,"0")</f>
        <v>0</v>
      </c>
      <c r="P9" s="75" t="str">
        <f>IF('Plan dostave ZIS-a'!$B$11='pomoćni sheet_sakriti'!Y1,'Plan dostave ZIS-a'!$G$11,"0")</f>
        <v>0</v>
      </c>
      <c r="Q9" s="75" t="str">
        <f>IF('Plan dostave ZIS-a'!$B$11='pomoćni sheet_sakriti'!Z1,'Plan dostave ZIS-a'!$G$11,"0")</f>
        <v>0</v>
      </c>
      <c r="R9" s="75" t="str">
        <f>IF('Plan dostave ZIS-a'!$B$11='pomoćni sheet_sakriti'!AA1,'Plan dostave ZIS-a'!$G$11,"0")</f>
        <v>0</v>
      </c>
      <c r="S9" s="75" t="str">
        <f>IF('Plan dostave ZIS-a'!$B$11='pomoćni sheet_sakriti'!AB1,'Plan dostave ZIS-a'!$G$11,"0")</f>
        <v>0</v>
      </c>
      <c r="T9" s="75" t="str">
        <f>IF('Plan dostave ZIS-a'!$B$11='pomoćni sheet_sakriti'!AC1,'Plan dostave ZIS-a'!$G$11,"0")</f>
        <v>0</v>
      </c>
      <c r="U9" s="75" t="str">
        <f>IF('Plan dostave ZIS-a'!$B$11='pomoćni sheet_sakriti'!AD1,'Plan dostave ZIS-a'!$G$11,"0")</f>
        <v>0</v>
      </c>
      <c r="V9" s="75" t="str">
        <f>IF('Plan dostave ZIS-a'!$B$11='pomoćni sheet_sakriti'!AE1,'Plan dostave ZIS-a'!$G$11,"0")</f>
        <v>0</v>
      </c>
      <c r="W9" s="75" t="str">
        <f>IF('Plan dostave ZIS-a'!$B$11='pomoćni sheet_sakriti'!AF1,'Plan dostave ZIS-a'!$G$11,"0")</f>
        <v>0</v>
      </c>
      <c r="X9" s="75" t="str">
        <f>IF('Plan dostave ZIS-a'!$B$11='pomoćni sheet_sakriti'!AG1,'Plan dostave ZIS-a'!$G$11,"0")</f>
        <v>0</v>
      </c>
      <c r="Y9" s="75" t="str">
        <f>IF('Plan dostave ZIS-a'!$B$11='pomoćni sheet_sakriti'!AH1,'Plan dostave ZIS-a'!$G$11,"0")</f>
        <v>0</v>
      </c>
      <c r="Z9" s="75" t="str">
        <f>IF('Plan dostave ZIS-a'!$B$11='pomoćni sheet_sakriti'!AI1,'Plan dostave ZIS-a'!$G$11,"0")</f>
        <v>0</v>
      </c>
    </row>
    <row r="10" spans="1:26" ht="15.75" thickBot="1" x14ac:dyDescent="0.3">
      <c r="B10" s="12">
        <v>8</v>
      </c>
      <c r="C10" s="14" t="str">
        <f>IF('Plan dostave ZIS-a'!$B$12='pomoćni sheet_sakriti'!L1,'Plan dostave ZIS-a'!$G$12,"0")</f>
        <v>0</v>
      </c>
      <c r="D10" s="14" t="str">
        <f>IF('Plan dostave ZIS-a'!$B$12='pomoćni sheet_sakriti'!M1,'Plan dostave ZIS-a'!$G$12,"0")</f>
        <v>0</v>
      </c>
      <c r="E10" s="14" t="str">
        <f>IF('Plan dostave ZIS-a'!$B$12='pomoćni sheet_sakriti'!N1,'Plan dostave ZIS-a'!$G$12,"0")</f>
        <v>0</v>
      </c>
      <c r="F10" s="14" t="str">
        <f>IF('Plan dostave ZIS-a'!$B$12='pomoćni sheet_sakriti'!O1,'Plan dostave ZIS-a'!$G$12,"0")</f>
        <v>0</v>
      </c>
      <c r="G10" s="14" t="str">
        <f>IF('Plan dostave ZIS-a'!$B$12='pomoćni sheet_sakriti'!P1,'Plan dostave ZIS-a'!$G$12,"0")</f>
        <v>0</v>
      </c>
      <c r="H10" s="14" t="str">
        <f>IF('Plan dostave ZIS-a'!$B$12='pomoćni sheet_sakriti'!Q1,'Plan dostave ZIS-a'!$G$12,"0")</f>
        <v>0</v>
      </c>
      <c r="I10" s="14" t="str">
        <f>IF('Plan dostave ZIS-a'!$B$12='pomoćni sheet_sakriti'!R1,'Plan dostave ZIS-a'!$G$12,"0")</f>
        <v>0</v>
      </c>
      <c r="J10" s="14" t="str">
        <f>IF('Plan dostave ZIS-a'!$B$12='pomoćni sheet_sakriti'!S1,'Plan dostave ZIS-a'!$G$12,"0")</f>
        <v>0</v>
      </c>
      <c r="K10" s="14" t="str">
        <f>IF('Plan dostave ZIS-a'!$B$12='pomoćni sheet_sakriti'!T1,'Plan dostave ZIS-a'!$G$12,"0")</f>
        <v>0</v>
      </c>
      <c r="L10" s="14" t="str">
        <f>IF('Plan dostave ZIS-a'!$B$12='pomoćni sheet_sakriti'!U1,'Plan dostave ZIS-a'!$G$12,"0")</f>
        <v>0</v>
      </c>
      <c r="M10" s="14" t="str">
        <f>IF('Plan dostave ZIS-a'!$B$12='pomoćni sheet_sakriti'!V1,'Plan dostave ZIS-a'!$G$12,"0")</f>
        <v>0</v>
      </c>
      <c r="N10" s="14" t="str">
        <f>IF('Plan dostave ZIS-a'!$B$12='pomoćni sheet_sakriti'!W1,'Plan dostave ZIS-a'!$G$12,"0")</f>
        <v>0</v>
      </c>
      <c r="O10" s="14" t="str">
        <f>IF('Plan dostave ZIS-a'!$B$12='pomoćni sheet_sakriti'!X1,'Plan dostave ZIS-a'!$G$12,"0")</f>
        <v>0</v>
      </c>
      <c r="P10" s="14" t="str">
        <f>IF('Plan dostave ZIS-a'!$B$12='pomoćni sheet_sakriti'!Y1,'Plan dostave ZIS-a'!$G$12,"0")</f>
        <v>0</v>
      </c>
      <c r="Q10" s="14" t="str">
        <f>IF('Plan dostave ZIS-a'!$B$12='pomoćni sheet_sakriti'!Z1,'Plan dostave ZIS-a'!$G$12,"0")</f>
        <v>0</v>
      </c>
      <c r="R10" s="14" t="str">
        <f>IF('Plan dostave ZIS-a'!$B$12='pomoćni sheet_sakriti'!AA1,'Plan dostave ZIS-a'!$G$12,"0")</f>
        <v>0</v>
      </c>
      <c r="S10" s="14" t="str">
        <f>IF('Plan dostave ZIS-a'!$B$12='pomoćni sheet_sakriti'!AB1,'Plan dostave ZIS-a'!$G$12,"0")</f>
        <v>0</v>
      </c>
      <c r="T10" s="14" t="str">
        <f>IF('Plan dostave ZIS-a'!$B$12='pomoćni sheet_sakriti'!AC1,'Plan dostave ZIS-a'!$G$12,"0")</f>
        <v>0</v>
      </c>
      <c r="U10" s="14" t="str">
        <f>IF('Plan dostave ZIS-a'!$B$12='pomoćni sheet_sakriti'!AD1,'Plan dostave ZIS-a'!$G$12,"0")</f>
        <v>0</v>
      </c>
      <c r="V10" s="14" t="str">
        <f>IF('Plan dostave ZIS-a'!$B$12='pomoćni sheet_sakriti'!AE1,'Plan dostave ZIS-a'!$G$12,"0")</f>
        <v>0</v>
      </c>
      <c r="W10" s="14" t="str">
        <f>IF('Plan dostave ZIS-a'!$B$12='pomoćni sheet_sakriti'!AF1,'Plan dostave ZIS-a'!$G$12,"0")</f>
        <v>0</v>
      </c>
      <c r="X10" s="14" t="str">
        <f>IF('Plan dostave ZIS-a'!$B$12='pomoćni sheet_sakriti'!AG1,'Plan dostave ZIS-a'!$G$12,"0")</f>
        <v>0</v>
      </c>
      <c r="Y10" s="14" t="str">
        <f>IF('Plan dostave ZIS-a'!$B$12='pomoćni sheet_sakriti'!AH1,'Plan dostave ZIS-a'!$G$12,"0")</f>
        <v>0</v>
      </c>
      <c r="Z10" s="14" t="str">
        <f>IF('Plan dostave ZIS-a'!$B$12='pomoćni sheet_sakriti'!AI1,'Plan dostave ZIS-a'!$G$12,"0")</f>
        <v>0</v>
      </c>
    </row>
    <row r="11" spans="1:26" s="13" customFormat="1" ht="35.25" customHeight="1" thickBot="1" x14ac:dyDescent="0.3">
      <c r="A11" s="15" t="s">
        <v>77</v>
      </c>
      <c r="B11" s="18">
        <f>SUM(C11:Z11)</f>
        <v>0</v>
      </c>
      <c r="C11" s="19">
        <f>SUM(C3:C10)</f>
        <v>0</v>
      </c>
      <c r="D11" s="20">
        <f t="shared" ref="D11:Z11" si="0">SUM(D3:D10)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20">
        <f t="shared" si="0"/>
        <v>0</v>
      </c>
      <c r="K11" s="20">
        <f t="shared" si="0"/>
        <v>0</v>
      </c>
      <c r="L11" s="20">
        <f t="shared" si="0"/>
        <v>0</v>
      </c>
      <c r="M11" s="20">
        <f t="shared" si="0"/>
        <v>0</v>
      </c>
      <c r="N11" s="20">
        <f t="shared" si="0"/>
        <v>0</v>
      </c>
      <c r="O11" s="20">
        <f t="shared" si="0"/>
        <v>0</v>
      </c>
      <c r="P11" s="20">
        <f t="shared" si="0"/>
        <v>0</v>
      </c>
      <c r="Q11" s="20">
        <f t="shared" si="0"/>
        <v>0</v>
      </c>
      <c r="R11" s="20">
        <f t="shared" si="0"/>
        <v>0</v>
      </c>
      <c r="S11" s="20">
        <f t="shared" si="0"/>
        <v>0</v>
      </c>
      <c r="T11" s="20">
        <f t="shared" si="0"/>
        <v>0</v>
      </c>
      <c r="U11" s="20">
        <f t="shared" si="0"/>
        <v>0</v>
      </c>
      <c r="V11" s="20">
        <f t="shared" si="0"/>
        <v>0</v>
      </c>
      <c r="W11" s="20">
        <f t="shared" si="0"/>
        <v>0</v>
      </c>
      <c r="X11" s="20">
        <f t="shared" si="0"/>
        <v>0</v>
      </c>
      <c r="Y11" s="20">
        <f t="shared" si="0"/>
        <v>0</v>
      </c>
      <c r="Z11" s="21">
        <f t="shared" si="0"/>
        <v>0</v>
      </c>
    </row>
  </sheetData>
  <pageMargins left="0.7" right="0.7" top="0.75" bottom="0.75" header="0.3" footer="0.3"/>
  <pageSetup paperSize="9" scale="35" fitToHeight="0" orientation="landscape" verticalDpi="0" r:id="rId1"/>
  <headerFooter>
    <oddHeader>&amp;R&amp;"Times New Roman"&amp;10&amp;K317100 Stupanj klasifikacije: NEKLASIFICIRANO&amp;1#_x000D_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C6:F39"/>
  <sheetViews>
    <sheetView workbookViewId="0">
      <selection activeCell="G15" sqref="G15"/>
    </sheetView>
  </sheetViews>
  <sheetFormatPr defaultRowHeight="15" x14ac:dyDescent="0.25"/>
  <cols>
    <col min="3" max="3" width="69" bestFit="1" customWidth="1"/>
    <col min="4" max="5" width="32.140625" bestFit="1" customWidth="1"/>
    <col min="6" max="6" width="16.5703125" bestFit="1" customWidth="1"/>
  </cols>
  <sheetData>
    <row r="6" spans="3:6" ht="36" customHeight="1" x14ac:dyDescent="0.25">
      <c r="C6" s="4" t="s">
        <v>44</v>
      </c>
      <c r="D6" s="3" t="s">
        <v>39</v>
      </c>
      <c r="E6" s="4" t="s">
        <v>41</v>
      </c>
      <c r="F6" s="3" t="s">
        <v>42</v>
      </c>
    </row>
    <row r="7" spans="3:6" x14ac:dyDescent="0.25">
      <c r="C7" s="1" t="s">
        <v>14</v>
      </c>
      <c r="D7" s="2" t="s">
        <v>19</v>
      </c>
      <c r="E7" s="5" t="s">
        <v>0</v>
      </c>
      <c r="F7" s="5" t="s">
        <v>1</v>
      </c>
    </row>
    <row r="8" spans="3:6" x14ac:dyDescent="0.25">
      <c r="C8" s="1" t="s">
        <v>15</v>
      </c>
      <c r="D8" s="2" t="s">
        <v>20</v>
      </c>
      <c r="E8" s="5" t="s">
        <v>2</v>
      </c>
      <c r="F8" s="5" t="s">
        <v>4</v>
      </c>
    </row>
    <row r="9" spans="3:6" x14ac:dyDescent="0.25">
      <c r="C9" s="1" t="s">
        <v>16</v>
      </c>
      <c r="D9" s="2" t="s">
        <v>21</v>
      </c>
      <c r="E9" s="5" t="s">
        <v>3</v>
      </c>
      <c r="F9" s="5" t="s">
        <v>43</v>
      </c>
    </row>
    <row r="10" spans="3:6" x14ac:dyDescent="0.25">
      <c r="C10" s="1" t="s">
        <v>17</v>
      </c>
      <c r="D10" s="2" t="s">
        <v>22</v>
      </c>
      <c r="E10" s="5" t="s">
        <v>5</v>
      </c>
      <c r="F10" s="5" t="s">
        <v>7</v>
      </c>
    </row>
    <row r="11" spans="3:6" x14ac:dyDescent="0.25">
      <c r="C11" s="1" t="s">
        <v>18</v>
      </c>
      <c r="D11" s="2" t="s">
        <v>23</v>
      </c>
      <c r="E11" s="5" t="s">
        <v>6</v>
      </c>
      <c r="F11" s="5"/>
    </row>
    <row r="12" spans="3:6" x14ac:dyDescent="0.25">
      <c r="D12" s="2" t="s">
        <v>24</v>
      </c>
      <c r="E12" s="5" t="s">
        <v>8</v>
      </c>
      <c r="F12" s="5"/>
    </row>
    <row r="13" spans="3:6" x14ac:dyDescent="0.25">
      <c r="D13" s="2" t="s">
        <v>25</v>
      </c>
      <c r="E13" s="5" t="s">
        <v>9</v>
      </c>
      <c r="F13" s="5"/>
    </row>
    <row r="14" spans="3:6" x14ac:dyDescent="0.25">
      <c r="D14" s="2" t="s">
        <v>26</v>
      </c>
      <c r="E14" s="5" t="s">
        <v>10</v>
      </c>
      <c r="F14" s="5"/>
    </row>
    <row r="15" spans="3:6" x14ac:dyDescent="0.25">
      <c r="D15" s="2" t="s">
        <v>27</v>
      </c>
      <c r="E15" s="5" t="s">
        <v>11</v>
      </c>
      <c r="F15" s="5"/>
    </row>
    <row r="16" spans="3:6" x14ac:dyDescent="0.25">
      <c r="D16" s="2" t="s">
        <v>28</v>
      </c>
      <c r="F16" s="5"/>
    </row>
    <row r="17" spans="4:6" x14ac:dyDescent="0.25">
      <c r="D17" s="2" t="s">
        <v>29</v>
      </c>
      <c r="F17" s="5"/>
    </row>
    <row r="18" spans="4:6" x14ac:dyDescent="0.25">
      <c r="D18" s="2" t="s">
        <v>30</v>
      </c>
      <c r="F18" s="5"/>
    </row>
    <row r="19" spans="4:6" x14ac:dyDescent="0.25">
      <c r="D19" s="2" t="s">
        <v>31</v>
      </c>
      <c r="F19" s="5"/>
    </row>
    <row r="20" spans="4:6" x14ac:dyDescent="0.25">
      <c r="D20" s="2" t="s">
        <v>32</v>
      </c>
      <c r="F20" s="5"/>
    </row>
    <row r="21" spans="4:6" x14ac:dyDescent="0.25">
      <c r="D21" s="2" t="s">
        <v>33</v>
      </c>
      <c r="F21" s="5"/>
    </row>
    <row r="22" spans="4:6" x14ac:dyDescent="0.25">
      <c r="D22" s="2" t="s">
        <v>34</v>
      </c>
      <c r="F22" s="5"/>
    </row>
    <row r="23" spans="4:6" x14ac:dyDescent="0.25">
      <c r="D23" s="2" t="s">
        <v>35</v>
      </c>
      <c r="F23" s="5"/>
    </row>
    <row r="24" spans="4:6" x14ac:dyDescent="0.25">
      <c r="D24" s="2" t="s">
        <v>40</v>
      </c>
      <c r="F24" s="5"/>
    </row>
    <row r="25" spans="4:6" x14ac:dyDescent="0.25">
      <c r="D25" s="2" t="s">
        <v>37</v>
      </c>
      <c r="F25" s="5"/>
    </row>
    <row r="26" spans="4:6" x14ac:dyDescent="0.25">
      <c r="D26" s="2" t="s">
        <v>36</v>
      </c>
      <c r="F26" s="5"/>
    </row>
    <row r="27" spans="4:6" x14ac:dyDescent="0.25">
      <c r="D27" s="2" t="s">
        <v>38</v>
      </c>
      <c r="F27" s="5"/>
    </row>
    <row r="28" spans="4:6" x14ac:dyDescent="0.25">
      <c r="F28" s="5"/>
    </row>
    <row r="29" spans="4:6" x14ac:dyDescent="0.25">
      <c r="F29" s="5"/>
    </row>
    <row r="30" spans="4:6" x14ac:dyDescent="0.25">
      <c r="F30" s="5"/>
    </row>
    <row r="31" spans="4:6" x14ac:dyDescent="0.25">
      <c r="F31" s="5"/>
    </row>
    <row r="32" spans="4:6" x14ac:dyDescent="0.25">
      <c r="F32" s="5"/>
    </row>
    <row r="33" spans="6:6" x14ac:dyDescent="0.25">
      <c r="F33" s="5"/>
    </row>
    <row r="34" spans="6:6" x14ac:dyDescent="0.25">
      <c r="F34" s="5"/>
    </row>
    <row r="35" spans="6:6" x14ac:dyDescent="0.25">
      <c r="F35" s="5"/>
    </row>
    <row r="36" spans="6:6" x14ac:dyDescent="0.25">
      <c r="F36" s="5"/>
    </row>
    <row r="37" spans="6:6" x14ac:dyDescent="0.25">
      <c r="F37" s="5"/>
    </row>
    <row r="38" spans="6:6" x14ac:dyDescent="0.25">
      <c r="F38" s="5"/>
    </row>
    <row r="39" spans="6:6" x14ac:dyDescent="0.25">
      <c r="F39" s="5"/>
    </row>
  </sheetData>
  <pageMargins left="0.7" right="0.7" top="0.75" bottom="0.75" header="0.3" footer="0.3"/>
  <pageSetup paperSize="9" orientation="portrait" r:id="rId1"/>
  <headerFooter>
    <oddHeader>&amp;R&amp;"Times New Roman"&amp;10&amp;K317100 Stupanj klasifikacije: NEKLASIFICIRANO&amp;1#_x000D_</oddHead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6580E936-32EB-466F-B325-90A64E5F45B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pomoćni sheet_sakriti</vt:lpstr>
      <vt:lpstr>Opći podaci</vt:lpstr>
      <vt:lpstr>Plan dostave ZIS-a</vt:lpstr>
      <vt:lpstr>Zahtjev za isplatu sredstava</vt:lpstr>
      <vt:lpstr>Plan ZIS-kopiranje</vt:lpstr>
      <vt:lpstr>Pomoćni list</vt:lpstr>
      <vt:lpstr>'Opći podaci'!Podrucje_ispisa</vt:lpstr>
      <vt:lpstr>'Plan dostave ZIS-a'!Podrucje_ispisa</vt:lpstr>
      <vt:lpstr>'Plan ZIS-kopiranje'!Podrucje_ispisa</vt:lpstr>
      <vt:lpstr>'Zahtjev za isplatu sredstava'!Podrucje_ispisa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Nekić</dc:creator>
  <cp:lastModifiedBy>Jasmin Mekanović</cp:lastModifiedBy>
  <cp:lastPrinted>2024-01-23T14:06:00Z</cp:lastPrinted>
  <dcterms:created xsi:type="dcterms:W3CDTF">2014-04-24T12:39:56Z</dcterms:created>
  <dcterms:modified xsi:type="dcterms:W3CDTF">2025-04-15T12:37:03Z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e82b95c4-ab81-4b75-9f22-79de472b7b58</vt:lpwstr>
  </property>
  <property fmtid="{D5CDD505-2E9C-101B-9397-08002B2CF9AE}" pid="3" name="bjSaver">
    <vt:lpwstr>7CJi1CxNVq2YCn0EOJTHt5KR5VlxW0G+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8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">
    <vt:lpwstr>&amp;"Times New Roman,Regular"&amp;10&amp;I&amp;K000000Stupanj klasifikacije:&amp;I&amp;K000000 &amp;"Tahoma,Regular"&amp;10&amp;B&amp;K0000C0SLUŽBENO</vt:lpwstr>
  </property>
  <property fmtid="{D5CDD505-2E9C-101B-9397-08002B2CF9AE}" pid="10" name="bjClsUserRVM">
    <vt:lpwstr>[]</vt:lpwstr>
  </property>
  <property fmtid="{D5CDD505-2E9C-101B-9397-08002B2CF9AE}" pid="11" name="MSIP_Label_77a18839-7745-4960-9121-2cab0f087dec_Enabled">
    <vt:lpwstr>true</vt:lpwstr>
  </property>
  <property fmtid="{D5CDD505-2E9C-101B-9397-08002B2CF9AE}" pid="12" name="MSIP_Label_77a18839-7745-4960-9121-2cab0f087dec_SetDate">
    <vt:lpwstr>2025-04-14T11:33:43Z</vt:lpwstr>
  </property>
  <property fmtid="{D5CDD505-2E9C-101B-9397-08002B2CF9AE}" pid="13" name="MSIP_Label_77a18839-7745-4960-9121-2cab0f087dec_Method">
    <vt:lpwstr>Privileged</vt:lpwstr>
  </property>
  <property fmtid="{D5CDD505-2E9C-101B-9397-08002B2CF9AE}" pid="14" name="MSIP_Label_77a18839-7745-4960-9121-2cab0f087dec_Name">
    <vt:lpwstr>NEKLASIFICIRANO</vt:lpwstr>
  </property>
  <property fmtid="{D5CDD505-2E9C-101B-9397-08002B2CF9AE}" pid="15" name="MSIP_Label_77a18839-7745-4960-9121-2cab0f087dec_SiteId">
    <vt:lpwstr>45b24d32-64bd-4126-954f-fc475240a4df</vt:lpwstr>
  </property>
  <property fmtid="{D5CDD505-2E9C-101B-9397-08002B2CF9AE}" pid="16" name="MSIP_Label_77a18839-7745-4960-9121-2cab0f087dec_ActionId">
    <vt:lpwstr>4d5b329a-d124-4403-a739-bbe0c0b0179a</vt:lpwstr>
  </property>
  <property fmtid="{D5CDD505-2E9C-101B-9397-08002B2CF9AE}" pid="17" name="MSIP_Label_77a18839-7745-4960-9121-2cab0f087dec_ContentBits">
    <vt:lpwstr>1</vt:lpwstr>
  </property>
  <property fmtid="{D5CDD505-2E9C-101B-9397-08002B2CF9AE}" pid="18" name="MSIP_Label_77a18839-7745-4960-9121-2cab0f087dec_Tag">
    <vt:lpwstr>10, 0, 1, 1</vt:lpwstr>
  </property>
</Properties>
</file>